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  <sheet name="机器设备" sheetId="2" r:id="rId2"/>
    <sheet name="产成品" sheetId="3" r:id="rId3"/>
    <sheet name="原材料" sheetId="4" r:id="rId4"/>
  </sheets>
  <definedNames/>
  <calcPr fullCalcOnLoad="1"/>
</workbook>
</file>

<file path=xl/sharedStrings.xml><?xml version="1.0" encoding="utf-8"?>
<sst xmlns="http://schemas.openxmlformats.org/spreadsheetml/2006/main" count="586" uniqueCount="225">
  <si>
    <t>标的信息汇总表</t>
  </si>
  <si>
    <t>评估基准日：2021年03月25日</t>
  </si>
  <si>
    <t>资产占有人：建德市橡胶厂</t>
  </si>
  <si>
    <t xml:space="preserve">金额：元  </t>
  </si>
  <si>
    <t>序号</t>
  </si>
  <si>
    <t>项目</t>
  </si>
  <si>
    <t>评估价格</t>
  </si>
  <si>
    <t>备注</t>
  </si>
  <si>
    <t>机器设备</t>
  </si>
  <si>
    <t>见附表1</t>
  </si>
  <si>
    <t>产成品</t>
  </si>
  <si>
    <t>见附表2</t>
  </si>
  <si>
    <t>原材料</t>
  </si>
  <si>
    <t>见附表3</t>
  </si>
  <si>
    <t>合    计</t>
  </si>
  <si>
    <r>
      <t>附表1</t>
    </r>
    <r>
      <rPr>
        <sz val="12"/>
        <rFont val="宋体"/>
        <family val="0"/>
      </rPr>
      <t>-1</t>
    </r>
  </si>
  <si>
    <t>机器设备评估明细表</t>
  </si>
  <si>
    <r>
      <t>评估基准日：202</t>
    </r>
    <r>
      <rPr>
        <sz val="12"/>
        <rFont val="宋体"/>
        <family val="0"/>
      </rPr>
      <t>1</t>
    </r>
    <r>
      <rPr>
        <sz val="12"/>
        <rFont val="宋体"/>
        <family val="0"/>
      </rPr>
      <t>年0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25</t>
    </r>
    <r>
      <rPr>
        <sz val="12"/>
        <rFont val="宋体"/>
        <family val="0"/>
      </rPr>
      <t>日</t>
    </r>
  </si>
  <si>
    <t>金额：元</t>
  </si>
  <si>
    <t>资产名称</t>
  </si>
  <si>
    <t>规格型号</t>
  </si>
  <si>
    <t>单位</t>
  </si>
  <si>
    <t>数量</t>
  </si>
  <si>
    <t>购置时间</t>
  </si>
  <si>
    <t>重置价格</t>
  </si>
  <si>
    <t>残值率</t>
  </si>
  <si>
    <t>16寸练胶机</t>
  </si>
  <si>
    <t>45kw</t>
  </si>
  <si>
    <t>台</t>
  </si>
  <si>
    <t>橡胶成型挤出机</t>
  </si>
  <si>
    <t>11kw</t>
  </si>
  <si>
    <t>四柱橡胶硫化机</t>
  </si>
  <si>
    <t>150吨</t>
  </si>
  <si>
    <t>63吨</t>
  </si>
  <si>
    <t>四柱平板硫化机</t>
  </si>
  <si>
    <t>100吨</t>
  </si>
  <si>
    <t>四柱橡胶平板硫化机</t>
  </si>
  <si>
    <t>四柱平板液压机</t>
  </si>
  <si>
    <t>四柱橡胶油压机</t>
  </si>
  <si>
    <t>200吨</t>
  </si>
  <si>
    <t>四柱双层橡胶硫化机</t>
  </si>
  <si>
    <t>二柱接头机</t>
  </si>
  <si>
    <t>50吨</t>
  </si>
  <si>
    <t>轮芯装配机</t>
  </si>
  <si>
    <t>70吨</t>
  </si>
  <si>
    <t>小计</t>
  </si>
  <si>
    <t>附表1-2</t>
  </si>
  <si>
    <t>磨刀机</t>
  </si>
  <si>
    <t>升降车</t>
  </si>
  <si>
    <t>2吨</t>
  </si>
  <si>
    <t>百叶车</t>
  </si>
  <si>
    <t>生产工作桌</t>
  </si>
  <si>
    <t>各型模具</t>
  </si>
  <si>
    <t>副</t>
  </si>
  <si>
    <t>变速箱</t>
  </si>
  <si>
    <t>无缝钢管</t>
  </si>
  <si>
    <t>15cm直径</t>
  </si>
  <si>
    <t>吨</t>
  </si>
  <si>
    <t>油桶</t>
  </si>
  <si>
    <t>只</t>
  </si>
  <si>
    <t>太阳能</t>
  </si>
  <si>
    <t>热水皿</t>
  </si>
  <si>
    <t>变压器</t>
  </si>
  <si>
    <t>4000kva</t>
  </si>
  <si>
    <t>变电箱</t>
  </si>
  <si>
    <t>1000kv</t>
  </si>
  <si>
    <t>高压线</t>
  </si>
  <si>
    <t>卷</t>
  </si>
  <si>
    <t>电杆</t>
  </si>
  <si>
    <t>根</t>
  </si>
  <si>
    <t>台式铅床</t>
  </si>
  <si>
    <t>平孔直径16mm</t>
  </si>
  <si>
    <t>附表1-3</t>
  </si>
  <si>
    <t>拉断伸长强力机</t>
  </si>
  <si>
    <t>硫化仪</t>
  </si>
  <si>
    <t>冲片机</t>
  </si>
  <si>
    <t>新天光电化验仪</t>
  </si>
  <si>
    <t>测厚仪</t>
  </si>
  <si>
    <t>硬度计</t>
  </si>
  <si>
    <t>老化箱</t>
  </si>
  <si>
    <t>负50度冰冻箱</t>
  </si>
  <si>
    <t>恒温空调</t>
  </si>
  <si>
    <t>空压机</t>
  </si>
  <si>
    <t>化学分析仪</t>
  </si>
  <si>
    <t>套</t>
  </si>
  <si>
    <t>调直切断机</t>
  </si>
  <si>
    <t>6kw</t>
  </si>
  <si>
    <t>打圆成型机</t>
  </si>
  <si>
    <t>双电源排焊机</t>
  </si>
  <si>
    <t>点焊机</t>
  </si>
  <si>
    <t>附表1-4</t>
  </si>
  <si>
    <t>撞焊机</t>
  </si>
  <si>
    <t>折弯机</t>
  </si>
  <si>
    <t>冲床</t>
  </si>
  <si>
    <t>16吨</t>
  </si>
  <si>
    <t>修边机</t>
  </si>
  <si>
    <t>空气储存浂</t>
  </si>
  <si>
    <t>地下锢芯电缆</t>
  </si>
  <si>
    <t>米</t>
  </si>
  <si>
    <t>各型磨具</t>
  </si>
  <si>
    <t>冷却塔</t>
  </si>
  <si>
    <t>个</t>
  </si>
  <si>
    <t>电焊机</t>
  </si>
  <si>
    <t>电动机</t>
  </si>
  <si>
    <t>塑料模</t>
  </si>
  <si>
    <t>步斯</t>
  </si>
  <si>
    <t>胡庐</t>
  </si>
  <si>
    <t>排秤</t>
  </si>
  <si>
    <t>付</t>
  </si>
  <si>
    <t>千斤顶</t>
  </si>
  <si>
    <t>电热管</t>
  </si>
  <si>
    <t>支</t>
  </si>
  <si>
    <t>铝芯电缆线</t>
  </si>
  <si>
    <t>小变电箱</t>
  </si>
  <si>
    <t>空调</t>
  </si>
  <si>
    <t>KFRd-36GW/C2</t>
  </si>
  <si>
    <t>KFR-70LW/Td</t>
  </si>
  <si>
    <t>太阳能热水器</t>
  </si>
  <si>
    <t>200L</t>
  </si>
  <si>
    <t>电热水器</t>
  </si>
  <si>
    <t>V5</t>
  </si>
  <si>
    <t>凌志引擎盖</t>
  </si>
  <si>
    <t>钢丝去毛机</t>
  </si>
  <si>
    <t>合计</t>
  </si>
  <si>
    <r>
      <t>附表2</t>
    </r>
    <r>
      <rPr>
        <sz val="12"/>
        <rFont val="宋体"/>
        <family val="0"/>
      </rPr>
      <t>-1</t>
    </r>
  </si>
  <si>
    <t>产成品评估明细表</t>
  </si>
  <si>
    <t>胶条</t>
  </si>
  <si>
    <t>公斤</t>
  </si>
  <si>
    <t>丹麦管圈</t>
  </si>
  <si>
    <t>2200*24</t>
  </si>
  <si>
    <t>予应力管圈</t>
  </si>
  <si>
    <t>4*400*28</t>
  </si>
  <si>
    <t>排水管圈</t>
  </si>
  <si>
    <t>1200*26</t>
  </si>
  <si>
    <t>PCCP管圈</t>
  </si>
  <si>
    <t>500*24</t>
  </si>
  <si>
    <t>800*19</t>
  </si>
  <si>
    <t>1000*19</t>
  </si>
  <si>
    <t>1200*19</t>
  </si>
  <si>
    <t>1000*26</t>
  </si>
  <si>
    <t>800*24</t>
  </si>
  <si>
    <t>1000*22</t>
  </si>
  <si>
    <t>4500*20</t>
  </si>
  <si>
    <t>4500*24</t>
  </si>
  <si>
    <t>4600*22</t>
  </si>
  <si>
    <t>1600*19.5</t>
  </si>
  <si>
    <t>2200*19.5</t>
  </si>
  <si>
    <t>1800*19.5</t>
  </si>
  <si>
    <t>600*24</t>
  </si>
  <si>
    <t>4132*14</t>
  </si>
  <si>
    <t>176*14</t>
  </si>
  <si>
    <t>1800*22</t>
  </si>
  <si>
    <t>1000*24</t>
  </si>
  <si>
    <r>
      <t>附表2</t>
    </r>
    <r>
      <rPr>
        <sz val="12"/>
        <rFont val="宋体"/>
        <family val="0"/>
      </rPr>
      <t>-2</t>
    </r>
  </si>
  <si>
    <t>1500*24</t>
  </si>
  <si>
    <t>2000*24</t>
  </si>
  <si>
    <t>1400*22</t>
  </si>
  <si>
    <t>1400*30</t>
  </si>
  <si>
    <t>1400*28</t>
  </si>
  <si>
    <t>垫带</t>
  </si>
  <si>
    <t>（300-336）*17</t>
  </si>
  <si>
    <t>（400-432）*20</t>
  </si>
  <si>
    <t>1026*22</t>
  </si>
  <si>
    <t>1224*22</t>
  </si>
  <si>
    <t>828*22</t>
  </si>
  <si>
    <t>1832*22</t>
  </si>
  <si>
    <t>630*30</t>
  </si>
  <si>
    <t>536*22</t>
  </si>
  <si>
    <t>1400*19.5</t>
  </si>
  <si>
    <t>630*22</t>
  </si>
  <si>
    <t>1400*26</t>
  </si>
  <si>
    <t>RE5000轮子</t>
  </si>
  <si>
    <t>8吋轮</t>
  </si>
  <si>
    <t>RF5000轮子</t>
  </si>
  <si>
    <t>6吋轮</t>
  </si>
  <si>
    <t>1000*20</t>
  </si>
  <si>
    <t>600*20</t>
  </si>
  <si>
    <t>500*20</t>
  </si>
  <si>
    <t>400*20</t>
  </si>
  <si>
    <t>300*17</t>
  </si>
  <si>
    <t>1200*20</t>
  </si>
  <si>
    <r>
      <t>附表2</t>
    </r>
    <r>
      <rPr>
        <sz val="12"/>
        <rFont val="宋体"/>
        <family val="0"/>
      </rPr>
      <t>-3</t>
    </r>
  </si>
  <si>
    <t>4800*20</t>
  </si>
  <si>
    <t>1000*19.5</t>
  </si>
  <si>
    <t>1200*19.5</t>
  </si>
  <si>
    <t>企口管圈</t>
  </si>
  <si>
    <t>2000*22</t>
  </si>
  <si>
    <t>2200*22</t>
  </si>
  <si>
    <t>1500*22</t>
  </si>
  <si>
    <t>2000*14</t>
  </si>
  <si>
    <t>1500*20</t>
  </si>
  <si>
    <t>1200*24</t>
  </si>
  <si>
    <t>顶管圈</t>
  </si>
  <si>
    <t>DN1400</t>
  </si>
  <si>
    <t>RE54网罩</t>
  </si>
  <si>
    <t>RE40网罩</t>
  </si>
  <si>
    <t>弧形大网罩</t>
  </si>
  <si>
    <t>弧形中网罩</t>
  </si>
  <si>
    <t>弧形小网罩</t>
  </si>
  <si>
    <t>附表3</t>
  </si>
  <si>
    <t>原材料评估明细表</t>
  </si>
  <si>
    <t>单价</t>
  </si>
  <si>
    <t>石蜡</t>
  </si>
  <si>
    <t>防老剂</t>
  </si>
  <si>
    <t>25*25，DFC-34</t>
  </si>
  <si>
    <t>硬脂酸</t>
  </si>
  <si>
    <t>20*25</t>
  </si>
  <si>
    <t>促进剂</t>
  </si>
  <si>
    <t>5*25，TMTD</t>
  </si>
  <si>
    <t>硫化剂（细）</t>
  </si>
  <si>
    <t>氧化锌</t>
  </si>
  <si>
    <t>化工原料（已配置）</t>
  </si>
  <si>
    <t>3L天然橡胶（进口)</t>
  </si>
  <si>
    <t>超强白炭黑</t>
  </si>
  <si>
    <t>36*40</t>
  </si>
  <si>
    <t>补强炭黑</t>
  </si>
  <si>
    <t>38*25</t>
  </si>
  <si>
    <t>精细型轻丐</t>
  </si>
  <si>
    <t>高强度电镀钢丝</t>
  </si>
  <si>
    <t>酞青绿</t>
  </si>
  <si>
    <t>DM18*25</t>
  </si>
  <si>
    <t>RD2*25</t>
  </si>
  <si>
    <t>工业机械液压油</t>
  </si>
  <si>
    <t>磨具钢板</t>
  </si>
  <si>
    <t>中碳钢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</si>
</sst>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0_);[Red]\(0\)"/>
    <numFmt numFmtId="179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67" applyFont="1" applyAlignment="1">
      <alignment horizontal="left" vertical="center"/>
      <protection/>
    </xf>
    <xf numFmtId="0" fontId="2" fillId="0" borderId="0" xfId="67" applyFont="1" applyAlignment="1">
      <alignment horizontal="left" vertical="center"/>
      <protection/>
    </xf>
    <xf numFmtId="0" fontId="2" fillId="0" borderId="0" xfId="67" applyFont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center" vertical="center"/>
      <protection/>
    </xf>
    <xf numFmtId="0" fontId="2" fillId="0" borderId="10" xfId="67" applyFont="1" applyBorder="1" applyAlignment="1">
      <alignment horizontal="left" vertical="center"/>
      <protection/>
    </xf>
    <xf numFmtId="0" fontId="2" fillId="0" borderId="10" xfId="67" applyFont="1" applyBorder="1" applyAlignment="1">
      <alignment horizontal="center" vertical="center"/>
      <protection/>
    </xf>
    <xf numFmtId="0" fontId="2" fillId="30" borderId="11" xfId="64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vertical="center" shrinkToFit="1"/>
    </xf>
    <xf numFmtId="0" fontId="45" fillId="0" borderId="12" xfId="0" applyFont="1" applyBorder="1" applyAlignment="1">
      <alignment horizontal="center" vertical="center"/>
    </xf>
    <xf numFmtId="0" fontId="45" fillId="31" borderId="12" xfId="22" applyNumberFormat="1" applyFont="1" applyFill="1" applyBorder="1" applyAlignment="1">
      <alignment horizontal="center"/>
    </xf>
    <xf numFmtId="9" fontId="45" fillId="30" borderId="12" xfId="65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 shrinkToFit="1"/>
    </xf>
    <xf numFmtId="0" fontId="45" fillId="30" borderId="12" xfId="65" applyFont="1" applyFill="1" applyBorder="1" applyAlignment="1">
      <alignment horizontal="center" vertical="center" wrapText="1"/>
      <protection/>
    </xf>
    <xf numFmtId="43" fontId="45" fillId="0" borderId="12" xfId="0" applyNumberFormat="1" applyFont="1" applyBorder="1" applyAlignment="1">
      <alignment horizontal="center" vertical="center" shrinkToFit="1"/>
    </xf>
    <xf numFmtId="177" fontId="45" fillId="0" borderId="12" xfId="0" applyNumberFormat="1" applyFont="1" applyBorder="1" applyAlignment="1">
      <alignment horizontal="center" vertical="center" shrinkToFit="1"/>
    </xf>
    <xf numFmtId="178" fontId="2" fillId="0" borderId="0" xfId="67" applyNumberFormat="1" applyFont="1" applyAlignment="1">
      <alignment horizontal="center" vertical="center"/>
      <protection/>
    </xf>
    <xf numFmtId="0" fontId="2" fillId="0" borderId="0" xfId="67" applyFont="1" applyAlignment="1">
      <alignment vertical="center"/>
      <protection/>
    </xf>
    <xf numFmtId="178" fontId="2" fillId="0" borderId="10" xfId="67" applyNumberFormat="1" applyFont="1" applyBorder="1" applyAlignment="1">
      <alignment horizontal="center" vertical="center"/>
      <protection/>
    </xf>
    <xf numFmtId="0" fontId="2" fillId="0" borderId="0" xfId="67" applyFont="1" applyAlignment="1">
      <alignment horizontal="right" vertical="center"/>
      <protection/>
    </xf>
    <xf numFmtId="178" fontId="2" fillId="30" borderId="11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Border="1" applyAlignment="1">
      <alignment horizontal="center" vertical="center"/>
      <protection/>
    </xf>
    <xf numFmtId="178" fontId="45" fillId="30" borderId="12" xfId="65" applyNumberFormat="1" applyFont="1" applyFill="1" applyBorder="1" applyAlignment="1">
      <alignment horizontal="center" vertical="center" wrapText="1"/>
      <protection/>
    </xf>
    <xf numFmtId="0" fontId="45" fillId="0" borderId="12" xfId="67" applyFont="1" applyBorder="1" applyAlignment="1">
      <alignment horizontal="center" vertical="center"/>
      <protection/>
    </xf>
    <xf numFmtId="0" fontId="45" fillId="0" borderId="12" xfId="0" applyNumberFormat="1" applyFont="1" applyBorder="1" applyAlignment="1">
      <alignment horizontal="center" vertical="center"/>
    </xf>
    <xf numFmtId="14" fontId="45" fillId="0" borderId="12" xfId="0" applyNumberFormat="1" applyFont="1" applyFill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9" fontId="2" fillId="30" borderId="12" xfId="65" applyNumberFormat="1" applyFont="1" applyFill="1" applyBorder="1" applyAlignment="1">
      <alignment horizontal="center" vertical="center" wrapText="1"/>
      <protection/>
    </xf>
    <xf numFmtId="0" fontId="2" fillId="30" borderId="12" xfId="65" applyFont="1" applyFill="1" applyBorder="1" applyAlignment="1">
      <alignment horizontal="center" vertical="center" wrapText="1"/>
      <protection/>
    </xf>
    <xf numFmtId="178" fontId="2" fillId="30" borderId="12" xfId="65" applyNumberFormat="1" applyFont="1" applyFill="1" applyBorder="1" applyAlignment="1">
      <alignment horizontal="center" vertical="center" wrapText="1"/>
      <protection/>
    </xf>
    <xf numFmtId="0" fontId="45" fillId="0" borderId="12" xfId="22" applyNumberFormat="1" applyFont="1" applyFill="1" applyBorder="1" applyAlignment="1">
      <alignment horizontal="center" vertical="center"/>
    </xf>
    <xf numFmtId="0" fontId="46" fillId="0" borderId="12" xfId="22" applyNumberFormat="1" applyFont="1" applyFill="1" applyBorder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vertical="center"/>
    </xf>
    <xf numFmtId="49" fontId="45" fillId="0" borderId="12" xfId="0" applyNumberFormat="1" applyFont="1" applyFill="1" applyBorder="1" applyAlignment="1">
      <alignment vertical="center" wrapText="1"/>
    </xf>
    <xf numFmtId="0" fontId="45" fillId="31" borderId="12" xfId="66" applyFont="1" applyFill="1" applyBorder="1" applyAlignment="1">
      <alignment horizontal="center" vertical="top" shrinkToFit="1"/>
      <protection/>
    </xf>
    <xf numFmtId="43" fontId="45" fillId="31" borderId="12" xfId="22" applyFont="1" applyFill="1" applyBorder="1" applyAlignment="1">
      <alignment horizontal="center"/>
    </xf>
    <xf numFmtId="43" fontId="45" fillId="31" borderId="12" xfId="22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_固定实际盘点" xfId="64"/>
    <cellStyle name="常规_Sheet1" xfId="65"/>
    <cellStyle name="常规 4" xfId="66"/>
    <cellStyle name="常规_固定实际盘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5" sqref="J5"/>
    </sheetView>
  </sheetViews>
  <sheetFormatPr defaultColWidth="9.00390625" defaultRowHeight="14.25"/>
  <cols>
    <col min="4" max="4" width="11.75390625" style="0" customWidth="1"/>
    <col min="6" max="6" width="20.125" style="0" customWidth="1"/>
    <col min="8" max="8" width="43.375" style="0" customWidth="1"/>
  </cols>
  <sheetData>
    <row r="1" spans="1:8" ht="43.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34.5" customHeight="1">
      <c r="A2" s="50"/>
      <c r="B2" s="50"/>
      <c r="C2" s="50"/>
      <c r="D2" s="50"/>
      <c r="E2" s="50"/>
      <c r="F2" s="50"/>
      <c r="G2" s="50"/>
      <c r="H2" s="50"/>
    </row>
    <row r="3" spans="1:8" ht="27" customHeight="1">
      <c r="A3" s="51" t="s">
        <v>1</v>
      </c>
      <c r="B3" s="51"/>
      <c r="C3" s="51"/>
      <c r="D3" s="51"/>
      <c r="E3" s="51"/>
      <c r="F3" s="51"/>
      <c r="G3" s="51"/>
      <c r="H3" s="51"/>
    </row>
    <row r="4" spans="1:8" ht="20.25">
      <c r="A4" s="52" t="s">
        <v>2</v>
      </c>
      <c r="B4" s="52"/>
      <c r="C4" s="52"/>
      <c r="D4" s="52"/>
      <c r="E4" s="52"/>
      <c r="F4" s="53" t="s">
        <v>3</v>
      </c>
      <c r="G4" s="53"/>
      <c r="H4" s="53"/>
    </row>
    <row r="5" spans="1:8" ht="49.5" customHeight="1">
      <c r="A5" s="54" t="s">
        <v>4</v>
      </c>
      <c r="B5" s="54" t="s">
        <v>5</v>
      </c>
      <c r="C5" s="54"/>
      <c r="D5" s="54"/>
      <c r="E5" s="54" t="s">
        <v>6</v>
      </c>
      <c r="F5" s="54"/>
      <c r="G5" s="54" t="s">
        <v>7</v>
      </c>
      <c r="H5" s="54"/>
    </row>
    <row r="6" spans="1:8" ht="49.5" customHeight="1">
      <c r="A6" s="54">
        <v>1</v>
      </c>
      <c r="B6" s="55" t="s">
        <v>8</v>
      </c>
      <c r="C6" s="56"/>
      <c r="D6" s="57"/>
      <c r="E6" s="58">
        <f>'机器设备'!I103</f>
        <v>167165</v>
      </c>
      <c r="F6" s="59"/>
      <c r="G6" s="60" t="s">
        <v>9</v>
      </c>
      <c r="H6" s="61"/>
    </row>
    <row r="7" spans="1:8" ht="49.5" customHeight="1">
      <c r="A7" s="54">
        <v>2</v>
      </c>
      <c r="B7" s="62" t="s">
        <v>10</v>
      </c>
      <c r="C7" s="62"/>
      <c r="D7" s="62"/>
      <c r="E7" s="63">
        <f>'产成品'!I93</f>
        <v>21730.101</v>
      </c>
      <c r="F7" s="63"/>
      <c r="G7" s="60" t="s">
        <v>11</v>
      </c>
      <c r="H7" s="61"/>
    </row>
    <row r="8" spans="1:8" ht="49.5" customHeight="1">
      <c r="A8" s="54">
        <v>3</v>
      </c>
      <c r="B8" s="62" t="s">
        <v>12</v>
      </c>
      <c r="C8" s="62"/>
      <c r="D8" s="62"/>
      <c r="E8" s="58">
        <f>'原材料'!I32</f>
        <v>4283.01</v>
      </c>
      <c r="F8" s="59"/>
      <c r="G8" s="60" t="s">
        <v>13</v>
      </c>
      <c r="H8" s="61"/>
    </row>
    <row r="9" spans="1:8" ht="49.5" customHeight="1">
      <c r="A9" s="64"/>
      <c r="B9" s="54" t="s">
        <v>14</v>
      </c>
      <c r="C9" s="54"/>
      <c r="D9" s="54"/>
      <c r="E9" s="63">
        <f>SUM(E6:E8)</f>
        <v>193178.111</v>
      </c>
      <c r="F9" s="63"/>
      <c r="G9" s="54"/>
      <c r="H9" s="54"/>
    </row>
  </sheetData>
  <sheetProtection/>
  <mergeCells count="19">
    <mergeCell ref="A3:H3"/>
    <mergeCell ref="A4:E4"/>
    <mergeCell ref="F4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D9"/>
    <mergeCell ref="E9:F9"/>
    <mergeCell ref="G9:H9"/>
    <mergeCell ref="A1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12">
      <selection activeCell="C37" sqref="C37"/>
    </sheetView>
  </sheetViews>
  <sheetFormatPr defaultColWidth="9.00390625" defaultRowHeight="14.25"/>
  <cols>
    <col min="1" max="1" width="5.75390625" style="3" customWidth="1"/>
    <col min="2" max="2" width="17.875" style="2" customWidth="1"/>
    <col min="3" max="3" width="17.125" style="2" customWidth="1"/>
    <col min="4" max="4" width="7.125" style="3" customWidth="1"/>
    <col min="5" max="5" width="7.00390625" style="3" customWidth="1"/>
    <col min="6" max="6" width="13.875" style="3" customWidth="1"/>
    <col min="7" max="7" width="14.00390625" style="3" customWidth="1"/>
    <col min="8" max="8" width="8.75390625" style="3" customWidth="1"/>
    <col min="9" max="9" width="12.875" style="21" customWidth="1"/>
    <col min="10" max="10" width="16.00390625" style="22" customWidth="1"/>
    <col min="11" max="16384" width="9.00390625" style="22" customWidth="1"/>
  </cols>
  <sheetData>
    <row r="1" ht="19.5" customHeight="1">
      <c r="A1" s="1" t="s">
        <v>15</v>
      </c>
    </row>
    <row r="2" spans="1:10" ht="30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</row>
    <row r="4" spans="1:10" ht="19.5" customHeight="1">
      <c r="A4" s="6" t="s">
        <v>2</v>
      </c>
      <c r="B4" s="6"/>
      <c r="C4" s="6"/>
      <c r="D4" s="6"/>
      <c r="E4" s="6"/>
      <c r="F4" s="6"/>
      <c r="G4" s="7"/>
      <c r="H4" s="7"/>
      <c r="I4" s="23"/>
      <c r="J4" s="24" t="s">
        <v>18</v>
      </c>
    </row>
    <row r="5" spans="1:10" s="3" customFormat="1" ht="19.5" customHeight="1">
      <c r="A5" s="8" t="s">
        <v>4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25" t="s">
        <v>6</v>
      </c>
      <c r="J5" s="26" t="s">
        <v>7</v>
      </c>
    </row>
    <row r="6" spans="1:10" ht="19.5" customHeight="1">
      <c r="A6" s="36">
        <v>1</v>
      </c>
      <c r="B6" s="15" t="s">
        <v>26</v>
      </c>
      <c r="C6" s="15" t="s">
        <v>27</v>
      </c>
      <c r="D6" s="15" t="s">
        <v>28</v>
      </c>
      <c r="E6" s="15">
        <v>1</v>
      </c>
      <c r="F6" s="30">
        <v>38565</v>
      </c>
      <c r="G6" s="13">
        <v>140000</v>
      </c>
      <c r="H6" s="37">
        <v>0.05</v>
      </c>
      <c r="I6" s="39">
        <f>G6*H6</f>
        <v>7000</v>
      </c>
      <c r="J6" s="36"/>
    </row>
    <row r="7" spans="1:10" ht="19.5" customHeight="1">
      <c r="A7" s="36">
        <v>2</v>
      </c>
      <c r="B7" s="15" t="s">
        <v>29</v>
      </c>
      <c r="C7" s="15" t="s">
        <v>30</v>
      </c>
      <c r="D7" s="15" t="s">
        <v>28</v>
      </c>
      <c r="E7" s="15">
        <v>1</v>
      </c>
      <c r="F7" s="30">
        <v>40969</v>
      </c>
      <c r="G7" s="13">
        <v>105000</v>
      </c>
      <c r="H7" s="37">
        <v>0.05</v>
      </c>
      <c r="I7" s="39">
        <f aca="true" t="shared" si="0" ref="I7:I20">G7*H7</f>
        <v>5250</v>
      </c>
      <c r="J7" s="36"/>
    </row>
    <row r="8" spans="1:10" ht="19.5" customHeight="1">
      <c r="A8" s="36">
        <v>3</v>
      </c>
      <c r="B8" s="15" t="s">
        <v>31</v>
      </c>
      <c r="C8" s="15" t="s">
        <v>32</v>
      </c>
      <c r="D8" s="15" t="s">
        <v>28</v>
      </c>
      <c r="E8" s="15">
        <v>1</v>
      </c>
      <c r="F8" s="30">
        <v>40360</v>
      </c>
      <c r="G8" s="13">
        <v>80000</v>
      </c>
      <c r="H8" s="37">
        <v>0.05</v>
      </c>
      <c r="I8" s="39">
        <f t="shared" si="0"/>
        <v>4000</v>
      </c>
      <c r="J8" s="36"/>
    </row>
    <row r="9" spans="1:10" ht="19.5" customHeight="1">
      <c r="A9" s="36">
        <v>4</v>
      </c>
      <c r="B9" s="15" t="s">
        <v>31</v>
      </c>
      <c r="C9" s="15" t="s">
        <v>33</v>
      </c>
      <c r="D9" s="15" t="s">
        <v>28</v>
      </c>
      <c r="E9" s="15">
        <v>1</v>
      </c>
      <c r="F9" s="30">
        <v>40360</v>
      </c>
      <c r="G9" s="13">
        <v>40000</v>
      </c>
      <c r="H9" s="37">
        <v>0.05</v>
      </c>
      <c r="I9" s="39">
        <f t="shared" si="0"/>
        <v>2000</v>
      </c>
      <c r="J9" s="36"/>
    </row>
    <row r="10" spans="1:10" ht="19.5" customHeight="1">
      <c r="A10" s="36">
        <v>5</v>
      </c>
      <c r="B10" s="15" t="s">
        <v>34</v>
      </c>
      <c r="C10" s="15" t="s">
        <v>35</v>
      </c>
      <c r="D10" s="15" t="s">
        <v>28</v>
      </c>
      <c r="E10" s="15">
        <v>1</v>
      </c>
      <c r="F10" s="30">
        <v>40299</v>
      </c>
      <c r="G10" s="13">
        <v>60000</v>
      </c>
      <c r="H10" s="37">
        <v>0.05</v>
      </c>
      <c r="I10" s="39">
        <f t="shared" si="0"/>
        <v>3000</v>
      </c>
      <c r="J10" s="36"/>
    </row>
    <row r="11" spans="1:10" ht="19.5" customHeight="1">
      <c r="A11" s="36">
        <v>6</v>
      </c>
      <c r="B11" s="15" t="s">
        <v>34</v>
      </c>
      <c r="C11" s="15" t="s">
        <v>32</v>
      </c>
      <c r="D11" s="15" t="s">
        <v>28</v>
      </c>
      <c r="E11" s="15">
        <v>1</v>
      </c>
      <c r="F11" s="30">
        <v>40391</v>
      </c>
      <c r="G11" s="13">
        <v>82000</v>
      </c>
      <c r="H11" s="37">
        <v>0.05</v>
      </c>
      <c r="I11" s="39">
        <f t="shared" si="0"/>
        <v>4100</v>
      </c>
      <c r="J11" s="36"/>
    </row>
    <row r="12" spans="1:10" ht="19.5" customHeight="1">
      <c r="A12" s="36">
        <v>7</v>
      </c>
      <c r="B12" s="15" t="s">
        <v>36</v>
      </c>
      <c r="C12" s="15" t="s">
        <v>32</v>
      </c>
      <c r="D12" s="15" t="s">
        <v>28</v>
      </c>
      <c r="E12" s="15">
        <v>1</v>
      </c>
      <c r="F12" s="30">
        <v>41214</v>
      </c>
      <c r="G12" s="13">
        <v>82000</v>
      </c>
      <c r="H12" s="37">
        <v>0.05</v>
      </c>
      <c r="I12" s="39">
        <f t="shared" si="0"/>
        <v>4100</v>
      </c>
      <c r="J12" s="36"/>
    </row>
    <row r="13" spans="1:10" ht="19.5" customHeight="1">
      <c r="A13" s="36">
        <v>8</v>
      </c>
      <c r="B13" s="15" t="s">
        <v>37</v>
      </c>
      <c r="C13" s="15" t="s">
        <v>32</v>
      </c>
      <c r="D13" s="15" t="s">
        <v>28</v>
      </c>
      <c r="E13" s="15">
        <v>1</v>
      </c>
      <c r="F13" s="30">
        <v>41214</v>
      </c>
      <c r="G13" s="13">
        <v>80000</v>
      </c>
      <c r="H13" s="37">
        <v>0.05</v>
      </c>
      <c r="I13" s="39">
        <f t="shared" si="0"/>
        <v>4000</v>
      </c>
      <c r="J13" s="36"/>
    </row>
    <row r="14" spans="1:10" ht="19.5" customHeight="1">
      <c r="A14" s="36">
        <v>9</v>
      </c>
      <c r="B14" s="15" t="s">
        <v>37</v>
      </c>
      <c r="C14" s="15" t="s">
        <v>32</v>
      </c>
      <c r="D14" s="15" t="s">
        <v>28</v>
      </c>
      <c r="E14" s="15">
        <v>1</v>
      </c>
      <c r="F14" s="30">
        <v>40360</v>
      </c>
      <c r="G14" s="13">
        <v>80000</v>
      </c>
      <c r="H14" s="37">
        <v>0.05</v>
      </c>
      <c r="I14" s="39">
        <f t="shared" si="0"/>
        <v>4000</v>
      </c>
      <c r="J14" s="36"/>
    </row>
    <row r="15" spans="1:10" ht="19.5" customHeight="1">
      <c r="A15" s="36">
        <v>10</v>
      </c>
      <c r="B15" s="15" t="s">
        <v>37</v>
      </c>
      <c r="C15" s="15" t="s">
        <v>32</v>
      </c>
      <c r="D15" s="15" t="s">
        <v>28</v>
      </c>
      <c r="E15" s="15">
        <v>1</v>
      </c>
      <c r="F15" s="30">
        <v>39448</v>
      </c>
      <c r="G15" s="13">
        <v>80000</v>
      </c>
      <c r="H15" s="37">
        <v>0.05</v>
      </c>
      <c r="I15" s="39">
        <f t="shared" si="0"/>
        <v>4000</v>
      </c>
      <c r="J15" s="36"/>
    </row>
    <row r="16" spans="1:10" ht="19.5" customHeight="1">
      <c r="A16" s="36">
        <v>11</v>
      </c>
      <c r="B16" s="15" t="s">
        <v>38</v>
      </c>
      <c r="C16" s="15" t="s">
        <v>39</v>
      </c>
      <c r="D16" s="15" t="s">
        <v>28</v>
      </c>
      <c r="E16" s="15">
        <v>1</v>
      </c>
      <c r="F16" s="30">
        <v>40756</v>
      </c>
      <c r="G16" s="13">
        <v>112000</v>
      </c>
      <c r="H16" s="37">
        <v>0.05</v>
      </c>
      <c r="I16" s="39">
        <f t="shared" si="0"/>
        <v>5600</v>
      </c>
      <c r="J16" s="36"/>
    </row>
    <row r="17" spans="1:10" ht="19.5" customHeight="1">
      <c r="A17" s="36">
        <v>12</v>
      </c>
      <c r="B17" s="15" t="s">
        <v>40</v>
      </c>
      <c r="C17" s="15" t="s">
        <v>35</v>
      </c>
      <c r="D17" s="15" t="s">
        <v>28</v>
      </c>
      <c r="E17" s="15">
        <v>1</v>
      </c>
      <c r="F17" s="30">
        <v>40148</v>
      </c>
      <c r="G17" s="13">
        <v>55000</v>
      </c>
      <c r="H17" s="37">
        <v>0.05</v>
      </c>
      <c r="I17" s="39">
        <f t="shared" si="0"/>
        <v>2750</v>
      </c>
      <c r="J17" s="36"/>
    </row>
    <row r="18" spans="1:10" ht="19.5" customHeight="1">
      <c r="A18" s="36">
        <v>13</v>
      </c>
      <c r="B18" s="15" t="s">
        <v>41</v>
      </c>
      <c r="C18" s="15" t="s">
        <v>42</v>
      </c>
      <c r="D18" s="15" t="s">
        <v>28</v>
      </c>
      <c r="E18" s="15">
        <v>1</v>
      </c>
      <c r="F18" s="30">
        <v>36617</v>
      </c>
      <c r="G18" s="13">
        <v>12000</v>
      </c>
      <c r="H18" s="37">
        <v>0.05</v>
      </c>
      <c r="I18" s="39">
        <f t="shared" si="0"/>
        <v>600</v>
      </c>
      <c r="J18" s="36"/>
    </row>
    <row r="19" spans="1:10" ht="19.5" customHeight="1">
      <c r="A19" s="36">
        <v>14</v>
      </c>
      <c r="B19" s="15" t="s">
        <v>34</v>
      </c>
      <c r="C19" s="15" t="s">
        <v>35</v>
      </c>
      <c r="D19" s="15" t="s">
        <v>28</v>
      </c>
      <c r="E19" s="15">
        <v>1</v>
      </c>
      <c r="F19" s="30">
        <v>39539</v>
      </c>
      <c r="G19" s="13">
        <v>60000</v>
      </c>
      <c r="H19" s="37">
        <v>0.05</v>
      </c>
      <c r="I19" s="39">
        <f t="shared" si="0"/>
        <v>3000</v>
      </c>
      <c r="J19" s="36"/>
    </row>
    <row r="20" spans="1:10" ht="19.5" customHeight="1">
      <c r="A20" s="36">
        <v>15</v>
      </c>
      <c r="B20" s="15" t="s">
        <v>43</v>
      </c>
      <c r="C20" s="15" t="s">
        <v>44</v>
      </c>
      <c r="D20" s="15" t="s">
        <v>28</v>
      </c>
      <c r="E20" s="15">
        <v>1</v>
      </c>
      <c r="F20" s="30">
        <v>42917</v>
      </c>
      <c r="G20" s="13">
        <v>8000</v>
      </c>
      <c r="H20" s="37">
        <v>0.05</v>
      </c>
      <c r="I20" s="39">
        <f t="shared" si="0"/>
        <v>400</v>
      </c>
      <c r="J20" s="36"/>
    </row>
    <row r="21" spans="1:10" s="3" customFormat="1" ht="19.5" customHeight="1">
      <c r="A21" s="38"/>
      <c r="B21" s="38" t="s">
        <v>45</v>
      </c>
      <c r="C21" s="38"/>
      <c r="D21" s="38"/>
      <c r="E21" s="38"/>
      <c r="F21" s="38"/>
      <c r="G21" s="39">
        <f>SUM(G6:G20)</f>
        <v>1076000</v>
      </c>
      <c r="H21" s="38"/>
      <c r="I21" s="39">
        <f>SUM(I6:I20)</f>
        <v>53800</v>
      </c>
      <c r="J21" s="26"/>
    </row>
    <row r="22" ht="14.25">
      <c r="A22" s="1" t="s">
        <v>46</v>
      </c>
    </row>
    <row r="23" spans="1:10" ht="25.5">
      <c r="A23" s="4" t="s">
        <v>16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5" t="s">
        <v>17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2">
      <c r="A25" s="6" t="s">
        <v>2</v>
      </c>
      <c r="B25" s="6"/>
      <c r="C25" s="6"/>
      <c r="D25" s="6"/>
      <c r="E25" s="6"/>
      <c r="F25" s="6"/>
      <c r="G25" s="7"/>
      <c r="H25" s="7"/>
      <c r="I25" s="23"/>
      <c r="J25" s="24" t="s">
        <v>18</v>
      </c>
    </row>
    <row r="26" spans="1:10" ht="18.75" customHeight="1">
      <c r="A26" s="8" t="s">
        <v>4</v>
      </c>
      <c r="B26" s="8" t="s">
        <v>19</v>
      </c>
      <c r="C26" s="8" t="s">
        <v>20</v>
      </c>
      <c r="D26" s="8" t="s">
        <v>21</v>
      </c>
      <c r="E26" s="8" t="s">
        <v>22</v>
      </c>
      <c r="F26" s="8" t="s">
        <v>23</v>
      </c>
      <c r="G26" s="8" t="s">
        <v>24</v>
      </c>
      <c r="H26" s="8" t="s">
        <v>25</v>
      </c>
      <c r="I26" s="25" t="s">
        <v>6</v>
      </c>
      <c r="J26" s="26" t="s">
        <v>7</v>
      </c>
    </row>
    <row r="27" spans="1:10" ht="21.75" customHeight="1">
      <c r="A27" s="36">
        <v>16</v>
      </c>
      <c r="B27" s="15" t="s">
        <v>47</v>
      </c>
      <c r="C27" s="15"/>
      <c r="D27" s="15" t="s">
        <v>28</v>
      </c>
      <c r="E27" s="40">
        <v>1</v>
      </c>
      <c r="F27" s="30">
        <v>37681</v>
      </c>
      <c r="G27" s="13">
        <v>5000</v>
      </c>
      <c r="H27" s="37">
        <v>0.05</v>
      </c>
      <c r="I27" s="39">
        <f>G27*H27</f>
        <v>250</v>
      </c>
      <c r="J27" s="36"/>
    </row>
    <row r="28" spans="1:10" ht="21.75" customHeight="1">
      <c r="A28" s="36">
        <v>17</v>
      </c>
      <c r="B28" s="15" t="s">
        <v>48</v>
      </c>
      <c r="C28" s="15" t="s">
        <v>49</v>
      </c>
      <c r="D28" s="15" t="s">
        <v>28</v>
      </c>
      <c r="E28" s="40">
        <v>1</v>
      </c>
      <c r="F28" s="30">
        <v>41334</v>
      </c>
      <c r="G28" s="13">
        <v>8000</v>
      </c>
      <c r="H28" s="37">
        <v>0.05</v>
      </c>
      <c r="I28" s="39">
        <f aca="true" t="shared" si="1" ref="I28:I41">G28*H28</f>
        <v>400</v>
      </c>
      <c r="J28" s="36"/>
    </row>
    <row r="29" spans="1:10" ht="21.75" customHeight="1">
      <c r="A29" s="36">
        <v>18</v>
      </c>
      <c r="B29" s="15" t="s">
        <v>50</v>
      </c>
      <c r="C29" s="15"/>
      <c r="D29" s="15" t="s">
        <v>28</v>
      </c>
      <c r="E29" s="40">
        <v>1</v>
      </c>
      <c r="F29" s="30">
        <v>40634</v>
      </c>
      <c r="G29" s="13">
        <v>8000</v>
      </c>
      <c r="H29" s="37">
        <v>0.05</v>
      </c>
      <c r="I29" s="39">
        <f t="shared" si="1"/>
        <v>400</v>
      </c>
      <c r="J29" s="36"/>
    </row>
    <row r="30" spans="1:10" ht="21.75" customHeight="1">
      <c r="A30" s="36">
        <v>19</v>
      </c>
      <c r="B30" s="15" t="s">
        <v>51</v>
      </c>
      <c r="C30" s="15"/>
      <c r="D30" s="15" t="s">
        <v>28</v>
      </c>
      <c r="E30" s="40">
        <v>14</v>
      </c>
      <c r="F30" s="30">
        <v>37712</v>
      </c>
      <c r="G30" s="13">
        <v>28000</v>
      </c>
      <c r="H30" s="37">
        <v>0.05</v>
      </c>
      <c r="I30" s="39">
        <f t="shared" si="1"/>
        <v>1400</v>
      </c>
      <c r="J30" s="36"/>
    </row>
    <row r="31" spans="1:10" ht="21.75" customHeight="1">
      <c r="A31" s="36">
        <v>20</v>
      </c>
      <c r="B31" s="15" t="s">
        <v>52</v>
      </c>
      <c r="C31" s="15"/>
      <c r="D31" s="15" t="s">
        <v>53</v>
      </c>
      <c r="E31" s="40">
        <v>187</v>
      </c>
      <c r="F31" s="30">
        <v>39539</v>
      </c>
      <c r="G31" s="13">
        <v>561000</v>
      </c>
      <c r="H31" s="37">
        <v>0.05</v>
      </c>
      <c r="I31" s="39">
        <f t="shared" si="1"/>
        <v>28050</v>
      </c>
      <c r="J31" s="36"/>
    </row>
    <row r="32" spans="1:10" ht="21.75" customHeight="1">
      <c r="A32" s="36">
        <v>21</v>
      </c>
      <c r="B32" s="15" t="s">
        <v>54</v>
      </c>
      <c r="C32" s="15"/>
      <c r="D32" s="15" t="s">
        <v>28</v>
      </c>
      <c r="E32" s="40">
        <v>1</v>
      </c>
      <c r="F32" s="30">
        <v>38078</v>
      </c>
      <c r="G32" s="13">
        <v>4500</v>
      </c>
      <c r="H32" s="37">
        <v>0.05</v>
      </c>
      <c r="I32" s="39">
        <f t="shared" si="1"/>
        <v>225</v>
      </c>
      <c r="J32" s="36"/>
    </row>
    <row r="33" spans="1:10" ht="21.75" customHeight="1">
      <c r="A33" s="36">
        <v>22</v>
      </c>
      <c r="B33" s="15" t="s">
        <v>55</v>
      </c>
      <c r="C33" s="15" t="s">
        <v>56</v>
      </c>
      <c r="D33" s="15" t="s">
        <v>57</v>
      </c>
      <c r="E33" s="40">
        <v>1</v>
      </c>
      <c r="F33" s="30">
        <v>38169</v>
      </c>
      <c r="G33" s="13">
        <v>4300</v>
      </c>
      <c r="H33" s="37">
        <v>0.05</v>
      </c>
      <c r="I33" s="39">
        <f t="shared" si="1"/>
        <v>215</v>
      </c>
      <c r="J33" s="36"/>
    </row>
    <row r="34" spans="1:10" ht="21.75" customHeight="1">
      <c r="A34" s="36">
        <v>23</v>
      </c>
      <c r="B34" s="15" t="s">
        <v>58</v>
      </c>
      <c r="C34" s="15"/>
      <c r="D34" s="15" t="s">
        <v>59</v>
      </c>
      <c r="E34" s="40">
        <v>28</v>
      </c>
      <c r="F34" s="30">
        <v>38412</v>
      </c>
      <c r="G34" s="13">
        <v>3600</v>
      </c>
      <c r="H34" s="37">
        <v>0.05</v>
      </c>
      <c r="I34" s="39">
        <f t="shared" si="1"/>
        <v>180</v>
      </c>
      <c r="J34" s="36"/>
    </row>
    <row r="35" spans="1:10" ht="21.75" customHeight="1">
      <c r="A35" s="36">
        <v>24</v>
      </c>
      <c r="B35" s="15" t="s">
        <v>60</v>
      </c>
      <c r="C35" s="15"/>
      <c r="D35" s="15" t="s">
        <v>28</v>
      </c>
      <c r="E35" s="40">
        <v>1</v>
      </c>
      <c r="F35" s="30">
        <v>39569</v>
      </c>
      <c r="G35" s="13">
        <v>3800</v>
      </c>
      <c r="H35" s="37">
        <v>0.05</v>
      </c>
      <c r="I35" s="39">
        <f t="shared" si="1"/>
        <v>190</v>
      </c>
      <c r="J35" s="36"/>
    </row>
    <row r="36" spans="1:10" ht="21.75" customHeight="1">
      <c r="A36" s="36">
        <v>25</v>
      </c>
      <c r="B36" s="15" t="s">
        <v>61</v>
      </c>
      <c r="C36" s="15"/>
      <c r="D36" s="15" t="s">
        <v>28</v>
      </c>
      <c r="E36" s="40">
        <v>1</v>
      </c>
      <c r="F36" s="30">
        <v>39692</v>
      </c>
      <c r="G36" s="13">
        <v>1000</v>
      </c>
      <c r="H36" s="37">
        <v>0.05</v>
      </c>
      <c r="I36" s="39">
        <f t="shared" si="1"/>
        <v>50</v>
      </c>
      <c r="J36" s="36"/>
    </row>
    <row r="37" spans="1:10" ht="21.75" customHeight="1">
      <c r="A37" s="36">
        <v>26</v>
      </c>
      <c r="B37" s="15" t="s">
        <v>62</v>
      </c>
      <c r="C37" s="15" t="s">
        <v>63</v>
      </c>
      <c r="D37" s="15" t="s">
        <v>28</v>
      </c>
      <c r="E37" s="40">
        <v>1</v>
      </c>
      <c r="F37" s="30">
        <v>39539</v>
      </c>
      <c r="G37" s="13">
        <v>88000</v>
      </c>
      <c r="H37" s="37">
        <v>0.05</v>
      </c>
      <c r="I37" s="39">
        <f t="shared" si="1"/>
        <v>4400</v>
      </c>
      <c r="J37" s="36"/>
    </row>
    <row r="38" spans="1:10" ht="21.75" customHeight="1">
      <c r="A38" s="36">
        <v>27</v>
      </c>
      <c r="B38" s="15" t="s">
        <v>64</v>
      </c>
      <c r="C38" s="15" t="s">
        <v>65</v>
      </c>
      <c r="D38" s="15" t="s">
        <v>28</v>
      </c>
      <c r="E38" s="41">
        <v>1</v>
      </c>
      <c r="F38" s="42">
        <v>39539</v>
      </c>
      <c r="G38" s="13">
        <v>22000</v>
      </c>
      <c r="H38" s="37">
        <v>0.05</v>
      </c>
      <c r="I38" s="39">
        <f t="shared" si="1"/>
        <v>1100</v>
      </c>
      <c r="J38" s="36"/>
    </row>
    <row r="39" spans="1:10" ht="21.75" customHeight="1">
      <c r="A39" s="36">
        <v>28</v>
      </c>
      <c r="B39" s="15" t="s">
        <v>66</v>
      </c>
      <c r="C39" s="15"/>
      <c r="D39" s="15" t="s">
        <v>67</v>
      </c>
      <c r="E39" s="40">
        <v>5</v>
      </c>
      <c r="F39" s="30">
        <v>39539</v>
      </c>
      <c r="G39" s="13">
        <v>2500</v>
      </c>
      <c r="H39" s="37">
        <v>0.05</v>
      </c>
      <c r="I39" s="39">
        <f t="shared" si="1"/>
        <v>125</v>
      </c>
      <c r="J39" s="36"/>
    </row>
    <row r="40" spans="1:10" ht="21.75" customHeight="1">
      <c r="A40" s="36">
        <v>29</v>
      </c>
      <c r="B40" s="15" t="s">
        <v>68</v>
      </c>
      <c r="C40" s="15"/>
      <c r="D40" s="15" t="s">
        <v>69</v>
      </c>
      <c r="E40" s="40">
        <v>4</v>
      </c>
      <c r="F40" s="30">
        <v>39539</v>
      </c>
      <c r="G40" s="13">
        <v>4800</v>
      </c>
      <c r="H40" s="37">
        <v>0.05</v>
      </c>
      <c r="I40" s="39">
        <f t="shared" si="1"/>
        <v>240</v>
      </c>
      <c r="J40" s="36"/>
    </row>
    <row r="41" spans="1:10" ht="21.75" customHeight="1">
      <c r="A41" s="36">
        <v>30</v>
      </c>
      <c r="B41" s="15" t="s">
        <v>70</v>
      </c>
      <c r="C41" s="15" t="s">
        <v>71</v>
      </c>
      <c r="D41" s="15" t="s">
        <v>28</v>
      </c>
      <c r="E41" s="40">
        <v>1</v>
      </c>
      <c r="F41" s="30">
        <v>39697</v>
      </c>
      <c r="G41" s="13">
        <v>3000</v>
      </c>
      <c r="H41" s="37">
        <v>0.05</v>
      </c>
      <c r="I41" s="39">
        <f t="shared" si="1"/>
        <v>150</v>
      </c>
      <c r="J41" s="36"/>
    </row>
    <row r="42" spans="1:10" ht="21.75" customHeight="1">
      <c r="A42" s="38"/>
      <c r="B42" s="38" t="s">
        <v>45</v>
      </c>
      <c r="C42" s="38"/>
      <c r="D42" s="38"/>
      <c r="E42" s="38"/>
      <c r="F42" s="38"/>
      <c r="G42" s="39">
        <f>SUM(G27:G41)</f>
        <v>747500</v>
      </c>
      <c r="H42" s="38"/>
      <c r="I42" s="39">
        <f>SUM(I27:I41)</f>
        <v>37375</v>
      </c>
      <c r="J42" s="26"/>
    </row>
    <row r="44" ht="14.25">
      <c r="A44" s="1" t="s">
        <v>72</v>
      </c>
    </row>
    <row r="45" spans="1:10" ht="25.5">
      <c r="A45" s="4" t="s">
        <v>16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5" t="s">
        <v>17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6" t="s">
        <v>2</v>
      </c>
      <c r="B47" s="6"/>
      <c r="C47" s="6"/>
      <c r="D47" s="6"/>
      <c r="E47" s="6"/>
      <c r="F47" s="6"/>
      <c r="G47" s="7"/>
      <c r="H47" s="7"/>
      <c r="I47" s="23"/>
      <c r="J47" s="24" t="s">
        <v>18</v>
      </c>
    </row>
    <row r="48" spans="1:10" ht="15" customHeight="1">
      <c r="A48" s="8" t="s">
        <v>4</v>
      </c>
      <c r="B48" s="8" t="s">
        <v>19</v>
      </c>
      <c r="C48" s="8" t="s">
        <v>20</v>
      </c>
      <c r="D48" s="8" t="s">
        <v>21</v>
      </c>
      <c r="E48" s="8" t="s">
        <v>22</v>
      </c>
      <c r="F48" s="8" t="s">
        <v>23</v>
      </c>
      <c r="G48" s="8" t="s">
        <v>24</v>
      </c>
      <c r="H48" s="8" t="s">
        <v>25</v>
      </c>
      <c r="I48" s="25" t="s">
        <v>6</v>
      </c>
      <c r="J48" s="26" t="s">
        <v>7</v>
      </c>
    </row>
    <row r="49" spans="1:10" ht="21" customHeight="1">
      <c r="A49" s="36">
        <v>31</v>
      </c>
      <c r="B49" s="15" t="s">
        <v>73</v>
      </c>
      <c r="C49" s="15"/>
      <c r="D49" s="15" t="s">
        <v>28</v>
      </c>
      <c r="E49" s="15">
        <v>1</v>
      </c>
      <c r="F49" s="30">
        <v>39698</v>
      </c>
      <c r="G49" s="13">
        <v>45000</v>
      </c>
      <c r="H49" s="14">
        <v>0.05</v>
      </c>
      <c r="I49" s="39">
        <f>G49*H49</f>
        <v>2250</v>
      </c>
      <c r="J49" s="36"/>
    </row>
    <row r="50" spans="1:10" ht="21" customHeight="1">
      <c r="A50" s="36">
        <v>32</v>
      </c>
      <c r="B50" s="15" t="s">
        <v>74</v>
      </c>
      <c r="C50" s="15"/>
      <c r="D50" s="15" t="s">
        <v>28</v>
      </c>
      <c r="E50" s="15">
        <v>1</v>
      </c>
      <c r="F50" s="30">
        <v>41760</v>
      </c>
      <c r="G50" s="13">
        <v>45000</v>
      </c>
      <c r="H50" s="14">
        <v>0.05</v>
      </c>
      <c r="I50" s="39">
        <f aca="true" t="shared" si="2" ref="I50:I63">G50*H50</f>
        <v>2250</v>
      </c>
      <c r="J50" s="36"/>
    </row>
    <row r="51" spans="1:10" ht="21" customHeight="1">
      <c r="A51" s="36">
        <v>33</v>
      </c>
      <c r="B51" s="15" t="s">
        <v>75</v>
      </c>
      <c r="C51" s="15"/>
      <c r="D51" s="15" t="s">
        <v>28</v>
      </c>
      <c r="E51" s="15">
        <v>1</v>
      </c>
      <c r="F51" s="30">
        <v>41760</v>
      </c>
      <c r="G51" s="13">
        <v>5000</v>
      </c>
      <c r="H51" s="14">
        <v>0.05</v>
      </c>
      <c r="I51" s="39">
        <f t="shared" si="2"/>
        <v>250</v>
      </c>
      <c r="J51" s="36"/>
    </row>
    <row r="52" spans="1:10" ht="21" customHeight="1">
      <c r="A52" s="36">
        <v>34</v>
      </c>
      <c r="B52" s="15" t="s">
        <v>76</v>
      </c>
      <c r="C52" s="15"/>
      <c r="D52" s="15" t="s">
        <v>28</v>
      </c>
      <c r="E52" s="15">
        <v>1</v>
      </c>
      <c r="F52" s="30">
        <v>41760</v>
      </c>
      <c r="G52" s="13">
        <v>92000</v>
      </c>
      <c r="H52" s="14">
        <v>0.05</v>
      </c>
      <c r="I52" s="39">
        <f t="shared" si="2"/>
        <v>4600</v>
      </c>
      <c r="J52" s="36"/>
    </row>
    <row r="53" spans="1:10" ht="21" customHeight="1">
      <c r="A53" s="36">
        <v>35</v>
      </c>
      <c r="B53" s="15" t="s">
        <v>77</v>
      </c>
      <c r="C53" s="15"/>
      <c r="D53" s="15" t="s">
        <v>28</v>
      </c>
      <c r="E53" s="15">
        <v>1</v>
      </c>
      <c r="F53" s="30">
        <v>41760</v>
      </c>
      <c r="G53" s="13">
        <v>1500</v>
      </c>
      <c r="H53" s="14">
        <v>0.05</v>
      </c>
      <c r="I53" s="39">
        <f t="shared" si="2"/>
        <v>75</v>
      </c>
      <c r="J53" s="36"/>
    </row>
    <row r="54" spans="1:10" ht="21" customHeight="1">
      <c r="A54" s="36">
        <v>36</v>
      </c>
      <c r="B54" s="15" t="s">
        <v>78</v>
      </c>
      <c r="C54" s="15"/>
      <c r="D54" s="15" t="s">
        <v>28</v>
      </c>
      <c r="E54" s="15">
        <v>1</v>
      </c>
      <c r="F54" s="30">
        <v>41760</v>
      </c>
      <c r="G54" s="13">
        <v>800</v>
      </c>
      <c r="H54" s="14">
        <v>0.05</v>
      </c>
      <c r="I54" s="39">
        <f t="shared" si="2"/>
        <v>40</v>
      </c>
      <c r="J54" s="36"/>
    </row>
    <row r="55" spans="1:10" ht="21" customHeight="1">
      <c r="A55" s="36">
        <v>37</v>
      </c>
      <c r="B55" s="15" t="s">
        <v>79</v>
      </c>
      <c r="C55" s="15"/>
      <c r="D55" s="15" t="s">
        <v>28</v>
      </c>
      <c r="E55" s="15">
        <v>1</v>
      </c>
      <c r="F55" s="30">
        <v>41760</v>
      </c>
      <c r="G55" s="13">
        <v>35000</v>
      </c>
      <c r="H55" s="14">
        <v>0.05</v>
      </c>
      <c r="I55" s="39">
        <f t="shared" si="2"/>
        <v>1750</v>
      </c>
      <c r="J55" s="36"/>
    </row>
    <row r="56" spans="1:10" ht="21" customHeight="1">
      <c r="A56" s="36">
        <v>38</v>
      </c>
      <c r="B56" s="15" t="s">
        <v>80</v>
      </c>
      <c r="C56" s="15"/>
      <c r="D56" s="15" t="s">
        <v>28</v>
      </c>
      <c r="E56" s="15">
        <v>1</v>
      </c>
      <c r="F56" s="30">
        <v>41821</v>
      </c>
      <c r="G56" s="13">
        <v>25000</v>
      </c>
      <c r="H56" s="14">
        <v>0.05</v>
      </c>
      <c r="I56" s="39">
        <f t="shared" si="2"/>
        <v>1250</v>
      </c>
      <c r="J56" s="36"/>
    </row>
    <row r="57" spans="1:10" ht="21" customHeight="1">
      <c r="A57" s="36">
        <v>39</v>
      </c>
      <c r="B57" s="15" t="s">
        <v>81</v>
      </c>
      <c r="C57" s="15"/>
      <c r="D57" s="15" t="s">
        <v>28</v>
      </c>
      <c r="E57" s="15">
        <v>1</v>
      </c>
      <c r="F57" s="30">
        <v>41760</v>
      </c>
      <c r="G57" s="13">
        <v>3500</v>
      </c>
      <c r="H57" s="14">
        <v>0.05</v>
      </c>
      <c r="I57" s="39">
        <f t="shared" si="2"/>
        <v>175</v>
      </c>
      <c r="J57" s="36"/>
    </row>
    <row r="58" spans="1:10" ht="21" customHeight="1">
      <c r="A58" s="36">
        <v>40</v>
      </c>
      <c r="B58" s="15" t="s">
        <v>82</v>
      </c>
      <c r="C58" s="15"/>
      <c r="D58" s="15" t="s">
        <v>28</v>
      </c>
      <c r="E58" s="15">
        <v>1</v>
      </c>
      <c r="F58" s="30">
        <v>41760</v>
      </c>
      <c r="G58" s="13">
        <v>800</v>
      </c>
      <c r="H58" s="14">
        <v>0.05</v>
      </c>
      <c r="I58" s="39">
        <f t="shared" si="2"/>
        <v>40</v>
      </c>
      <c r="J58" s="36"/>
    </row>
    <row r="59" spans="1:10" ht="21" customHeight="1">
      <c r="A59" s="36">
        <v>41</v>
      </c>
      <c r="B59" s="15" t="s">
        <v>83</v>
      </c>
      <c r="C59" s="15"/>
      <c r="D59" s="15" t="s">
        <v>84</v>
      </c>
      <c r="E59" s="15">
        <v>1</v>
      </c>
      <c r="F59" s="30">
        <v>41699</v>
      </c>
      <c r="G59" s="13">
        <v>30000</v>
      </c>
      <c r="H59" s="14">
        <v>0.05</v>
      </c>
      <c r="I59" s="39">
        <f t="shared" si="2"/>
        <v>1500</v>
      </c>
      <c r="J59" s="36"/>
    </row>
    <row r="60" spans="1:10" ht="21" customHeight="1">
      <c r="A60" s="36">
        <v>42</v>
      </c>
      <c r="B60" s="15" t="s">
        <v>85</v>
      </c>
      <c r="C60" s="15" t="s">
        <v>86</v>
      </c>
      <c r="D60" s="15" t="s">
        <v>28</v>
      </c>
      <c r="E60" s="15">
        <v>2</v>
      </c>
      <c r="F60" s="30">
        <v>40909</v>
      </c>
      <c r="G60" s="13">
        <v>72000</v>
      </c>
      <c r="H60" s="14">
        <v>0.05</v>
      </c>
      <c r="I60" s="39">
        <f t="shared" si="2"/>
        <v>3600</v>
      </c>
      <c r="J60" s="36"/>
    </row>
    <row r="61" spans="1:10" ht="21" customHeight="1">
      <c r="A61" s="36">
        <v>43</v>
      </c>
      <c r="B61" s="15" t="s">
        <v>87</v>
      </c>
      <c r="C61" s="15"/>
      <c r="D61" s="15" t="s">
        <v>28</v>
      </c>
      <c r="E61" s="15">
        <v>1</v>
      </c>
      <c r="F61" s="30">
        <v>40909</v>
      </c>
      <c r="G61" s="13">
        <v>58000</v>
      </c>
      <c r="H61" s="14">
        <v>0.05</v>
      </c>
      <c r="I61" s="39">
        <f t="shared" si="2"/>
        <v>2900</v>
      </c>
      <c r="J61" s="36"/>
    </row>
    <row r="62" spans="1:10" ht="21" customHeight="1">
      <c r="A62" s="36">
        <v>44</v>
      </c>
      <c r="B62" s="15" t="s">
        <v>88</v>
      </c>
      <c r="C62" s="15"/>
      <c r="D62" s="15" t="s">
        <v>28</v>
      </c>
      <c r="E62" s="15">
        <v>2</v>
      </c>
      <c r="F62" s="30">
        <v>40909</v>
      </c>
      <c r="G62" s="13">
        <v>244000</v>
      </c>
      <c r="H62" s="14">
        <v>0.05</v>
      </c>
      <c r="I62" s="39">
        <f t="shared" si="2"/>
        <v>12200</v>
      </c>
      <c r="J62" s="36"/>
    </row>
    <row r="63" spans="1:10" ht="21" customHeight="1">
      <c r="A63" s="36">
        <v>45</v>
      </c>
      <c r="B63" s="15" t="s">
        <v>89</v>
      </c>
      <c r="C63" s="15"/>
      <c r="D63" s="15" t="s">
        <v>28</v>
      </c>
      <c r="E63" s="15">
        <v>1</v>
      </c>
      <c r="F63" s="30">
        <v>40909</v>
      </c>
      <c r="G63" s="13">
        <v>12000</v>
      </c>
      <c r="H63" s="14">
        <v>0.05</v>
      </c>
      <c r="I63" s="39">
        <f t="shared" si="2"/>
        <v>600</v>
      </c>
      <c r="J63" s="36"/>
    </row>
    <row r="64" spans="1:10" ht="21" customHeight="1">
      <c r="A64" s="38"/>
      <c r="B64" s="38" t="s">
        <v>45</v>
      </c>
      <c r="C64" s="38"/>
      <c r="D64" s="38"/>
      <c r="E64" s="38"/>
      <c r="F64" s="38"/>
      <c r="G64" s="39">
        <f>SUM(G49:G63)</f>
        <v>669600</v>
      </c>
      <c r="H64" s="38"/>
      <c r="I64" s="39">
        <f>SUM(I49:I63)</f>
        <v>33480</v>
      </c>
      <c r="J64" s="26"/>
    </row>
    <row r="65" ht="14.25">
      <c r="A65" s="1" t="s">
        <v>90</v>
      </c>
    </row>
    <row r="66" spans="1:10" ht="25.5">
      <c r="A66" s="4" t="s">
        <v>16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4.25">
      <c r="A67" s="5" t="s">
        <v>17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6" t="s">
        <v>2</v>
      </c>
      <c r="B68" s="6"/>
      <c r="C68" s="6"/>
      <c r="D68" s="6"/>
      <c r="E68" s="6"/>
      <c r="F68" s="6"/>
      <c r="G68" s="7"/>
      <c r="H68" s="7"/>
      <c r="I68" s="23"/>
      <c r="J68" s="24" t="s">
        <v>18</v>
      </c>
    </row>
    <row r="69" spans="1:10" ht="21" customHeight="1">
      <c r="A69" s="8" t="s">
        <v>4</v>
      </c>
      <c r="B69" s="8" t="s">
        <v>19</v>
      </c>
      <c r="C69" s="8" t="s">
        <v>20</v>
      </c>
      <c r="D69" s="8" t="s">
        <v>21</v>
      </c>
      <c r="E69" s="8" t="s">
        <v>22</v>
      </c>
      <c r="F69" s="8" t="s">
        <v>23</v>
      </c>
      <c r="G69" s="8" t="s">
        <v>24</v>
      </c>
      <c r="H69" s="8" t="s">
        <v>25</v>
      </c>
      <c r="I69" s="25" t="s">
        <v>6</v>
      </c>
      <c r="J69" s="26" t="s">
        <v>7</v>
      </c>
    </row>
    <row r="70" spans="1:10" ht="21" customHeight="1">
      <c r="A70" s="36">
        <v>46</v>
      </c>
      <c r="B70" s="43" t="s">
        <v>91</v>
      </c>
      <c r="C70" s="43"/>
      <c r="D70" s="44" t="s">
        <v>28</v>
      </c>
      <c r="E70" s="40">
        <v>1</v>
      </c>
      <c r="F70" s="30">
        <v>40909</v>
      </c>
      <c r="G70" s="13">
        <v>32000</v>
      </c>
      <c r="H70" s="14">
        <v>0.05</v>
      </c>
      <c r="I70" s="27">
        <f>G70*H70</f>
        <v>1600</v>
      </c>
      <c r="J70" s="36"/>
    </row>
    <row r="71" spans="1:10" ht="21" customHeight="1">
      <c r="A71" s="36">
        <v>47</v>
      </c>
      <c r="B71" s="43" t="s">
        <v>92</v>
      </c>
      <c r="C71" s="43"/>
      <c r="D71" s="44" t="s">
        <v>28</v>
      </c>
      <c r="E71" s="40">
        <v>1</v>
      </c>
      <c r="F71" s="30">
        <v>40909</v>
      </c>
      <c r="G71" s="13">
        <v>13000</v>
      </c>
      <c r="H71" s="14">
        <v>0.05</v>
      </c>
      <c r="I71" s="27">
        <f aca="true" t="shared" si="3" ref="I71:I84">G71*H71</f>
        <v>650</v>
      </c>
      <c r="J71" s="36"/>
    </row>
    <row r="72" spans="1:10" ht="21" customHeight="1">
      <c r="A72" s="36">
        <v>48</v>
      </c>
      <c r="B72" s="43" t="s">
        <v>93</v>
      </c>
      <c r="C72" s="15" t="s">
        <v>94</v>
      </c>
      <c r="D72" s="44" t="s">
        <v>28</v>
      </c>
      <c r="E72" s="40">
        <v>1</v>
      </c>
      <c r="F72" s="30">
        <v>40909</v>
      </c>
      <c r="G72" s="13">
        <v>38000</v>
      </c>
      <c r="H72" s="14">
        <v>0.05</v>
      </c>
      <c r="I72" s="27">
        <f t="shared" si="3"/>
        <v>1900</v>
      </c>
      <c r="J72" s="36"/>
    </row>
    <row r="73" spans="1:10" ht="21" customHeight="1">
      <c r="A73" s="36">
        <v>49</v>
      </c>
      <c r="B73" s="43" t="s">
        <v>95</v>
      </c>
      <c r="C73" s="15"/>
      <c r="D73" s="44" t="s">
        <v>28</v>
      </c>
      <c r="E73" s="40">
        <v>1</v>
      </c>
      <c r="F73" s="30">
        <v>40909</v>
      </c>
      <c r="G73" s="13">
        <v>8500</v>
      </c>
      <c r="H73" s="14">
        <v>0.05</v>
      </c>
      <c r="I73" s="27">
        <f t="shared" si="3"/>
        <v>425</v>
      </c>
      <c r="J73" s="36"/>
    </row>
    <row r="74" spans="1:10" ht="21" customHeight="1">
      <c r="A74" s="36">
        <v>50</v>
      </c>
      <c r="B74" s="43" t="s">
        <v>82</v>
      </c>
      <c r="C74" s="15"/>
      <c r="D74" s="44" t="s">
        <v>28</v>
      </c>
      <c r="E74" s="40">
        <v>1</v>
      </c>
      <c r="F74" s="30">
        <v>40909</v>
      </c>
      <c r="G74" s="13">
        <v>37000</v>
      </c>
      <c r="H74" s="14">
        <v>0.05</v>
      </c>
      <c r="I74" s="27">
        <f t="shared" si="3"/>
        <v>1850</v>
      </c>
      <c r="J74" s="36"/>
    </row>
    <row r="75" spans="1:10" ht="21" customHeight="1">
      <c r="A75" s="36">
        <v>51</v>
      </c>
      <c r="B75" s="43" t="s">
        <v>96</v>
      </c>
      <c r="C75" s="15"/>
      <c r="D75" s="44" t="s">
        <v>28</v>
      </c>
      <c r="E75" s="40">
        <v>1</v>
      </c>
      <c r="F75" s="30">
        <v>40909</v>
      </c>
      <c r="G75" s="13">
        <v>22000</v>
      </c>
      <c r="H75" s="14">
        <v>0.05</v>
      </c>
      <c r="I75" s="27">
        <f t="shared" si="3"/>
        <v>1100</v>
      </c>
      <c r="J75" s="36"/>
    </row>
    <row r="76" spans="1:10" ht="21" customHeight="1">
      <c r="A76" s="36">
        <v>52</v>
      </c>
      <c r="B76" s="43" t="s">
        <v>97</v>
      </c>
      <c r="C76" s="15"/>
      <c r="D76" s="44" t="s">
        <v>98</v>
      </c>
      <c r="E76" s="40">
        <v>160</v>
      </c>
      <c r="F76" s="30">
        <v>40909</v>
      </c>
      <c r="G76" s="13">
        <v>64000</v>
      </c>
      <c r="H76" s="14">
        <v>0.05</v>
      </c>
      <c r="I76" s="27">
        <f t="shared" si="3"/>
        <v>3200</v>
      </c>
      <c r="J76" s="36"/>
    </row>
    <row r="77" spans="1:10" ht="21" customHeight="1">
      <c r="A77" s="36">
        <v>53</v>
      </c>
      <c r="B77" s="43" t="s">
        <v>99</v>
      </c>
      <c r="C77" s="15"/>
      <c r="D77" s="44" t="s">
        <v>53</v>
      </c>
      <c r="E77" s="40">
        <v>57</v>
      </c>
      <c r="F77" s="30">
        <v>41000</v>
      </c>
      <c r="G77" s="13">
        <v>114000</v>
      </c>
      <c r="H77" s="14">
        <v>0.05</v>
      </c>
      <c r="I77" s="27">
        <f t="shared" si="3"/>
        <v>5700</v>
      </c>
      <c r="J77" s="36"/>
    </row>
    <row r="78" spans="1:10" ht="21" customHeight="1">
      <c r="A78" s="36">
        <v>54</v>
      </c>
      <c r="B78" s="43" t="s">
        <v>100</v>
      </c>
      <c r="C78" s="15"/>
      <c r="D78" s="44" t="s">
        <v>101</v>
      </c>
      <c r="E78" s="40">
        <v>1</v>
      </c>
      <c r="F78" s="30">
        <v>40909</v>
      </c>
      <c r="G78" s="13">
        <v>30000</v>
      </c>
      <c r="H78" s="14">
        <v>0.05</v>
      </c>
      <c r="I78" s="27">
        <f t="shared" si="3"/>
        <v>1500</v>
      </c>
      <c r="J78" s="36"/>
    </row>
    <row r="79" spans="1:10" ht="21" customHeight="1">
      <c r="A79" s="36">
        <v>55</v>
      </c>
      <c r="B79" s="43" t="s">
        <v>102</v>
      </c>
      <c r="C79" s="15"/>
      <c r="D79" s="44" t="s">
        <v>53</v>
      </c>
      <c r="E79" s="40">
        <v>1</v>
      </c>
      <c r="F79" s="30">
        <v>42583</v>
      </c>
      <c r="G79" s="13">
        <v>35000</v>
      </c>
      <c r="H79" s="14">
        <v>0.05</v>
      </c>
      <c r="I79" s="27">
        <f t="shared" si="3"/>
        <v>1750</v>
      </c>
      <c r="J79" s="36"/>
    </row>
    <row r="80" spans="1:10" ht="21" customHeight="1">
      <c r="A80" s="36">
        <v>56</v>
      </c>
      <c r="B80" s="43" t="s">
        <v>103</v>
      </c>
      <c r="C80" s="15"/>
      <c r="D80" s="44" t="s">
        <v>59</v>
      </c>
      <c r="E80" s="40">
        <v>2</v>
      </c>
      <c r="F80" s="30">
        <v>42826</v>
      </c>
      <c r="G80" s="13">
        <v>7000</v>
      </c>
      <c r="H80" s="14">
        <v>0.05</v>
      </c>
      <c r="I80" s="27">
        <f t="shared" si="3"/>
        <v>350</v>
      </c>
      <c r="J80" s="36"/>
    </row>
    <row r="81" spans="1:10" ht="21" customHeight="1">
      <c r="A81" s="36">
        <v>57</v>
      </c>
      <c r="B81" s="43" t="s">
        <v>104</v>
      </c>
      <c r="C81" s="15"/>
      <c r="D81" s="44" t="s">
        <v>53</v>
      </c>
      <c r="E81" s="40">
        <v>3</v>
      </c>
      <c r="F81" s="30">
        <v>42430</v>
      </c>
      <c r="G81" s="13">
        <v>204000</v>
      </c>
      <c r="H81" s="14">
        <v>0.05</v>
      </c>
      <c r="I81" s="27">
        <f t="shared" si="3"/>
        <v>10200</v>
      </c>
      <c r="J81" s="36"/>
    </row>
    <row r="82" spans="1:10" ht="21" customHeight="1">
      <c r="A82" s="36">
        <v>58</v>
      </c>
      <c r="B82" s="43" t="s">
        <v>105</v>
      </c>
      <c r="C82" s="45"/>
      <c r="D82" s="44" t="s">
        <v>59</v>
      </c>
      <c r="E82" s="40">
        <v>2</v>
      </c>
      <c r="F82" s="30">
        <v>43313</v>
      </c>
      <c r="G82" s="13">
        <v>57000</v>
      </c>
      <c r="H82" s="14">
        <v>0.05</v>
      </c>
      <c r="I82" s="27">
        <f t="shared" si="3"/>
        <v>2850</v>
      </c>
      <c r="J82" s="36"/>
    </row>
    <row r="83" spans="1:10" ht="21" customHeight="1">
      <c r="A83" s="36">
        <v>59</v>
      </c>
      <c r="B83" s="43" t="s">
        <v>106</v>
      </c>
      <c r="C83" s="45"/>
      <c r="D83" s="44" t="s">
        <v>59</v>
      </c>
      <c r="E83" s="40">
        <v>2</v>
      </c>
      <c r="F83" s="30">
        <v>42644</v>
      </c>
      <c r="G83" s="13">
        <v>11000</v>
      </c>
      <c r="H83" s="14">
        <v>0.05</v>
      </c>
      <c r="I83" s="27">
        <f t="shared" si="3"/>
        <v>550</v>
      </c>
      <c r="J83" s="36"/>
    </row>
    <row r="84" spans="1:10" ht="21" customHeight="1">
      <c r="A84" s="36">
        <v>60</v>
      </c>
      <c r="B84" s="43" t="s">
        <v>107</v>
      </c>
      <c r="C84" s="45"/>
      <c r="D84" s="44" t="s">
        <v>108</v>
      </c>
      <c r="E84" s="40">
        <v>1</v>
      </c>
      <c r="F84" s="30">
        <v>43617</v>
      </c>
      <c r="G84" s="13">
        <v>1800</v>
      </c>
      <c r="H84" s="14">
        <v>0.05</v>
      </c>
      <c r="I84" s="27">
        <f t="shared" si="3"/>
        <v>90</v>
      </c>
      <c r="J84" s="36"/>
    </row>
    <row r="85" spans="1:10" ht="21" customHeight="1">
      <c r="A85" s="38"/>
      <c r="B85" s="18" t="s">
        <v>45</v>
      </c>
      <c r="C85" s="18"/>
      <c r="D85" s="18"/>
      <c r="E85" s="18"/>
      <c r="F85" s="18"/>
      <c r="G85" s="27">
        <f>SUM(G70:G84)</f>
        <v>674300</v>
      </c>
      <c r="H85" s="18"/>
      <c r="I85" s="27">
        <f>SUM(I70:I84)</f>
        <v>33715</v>
      </c>
      <c r="J85" s="26"/>
    </row>
    <row r="87" ht="14.25">
      <c r="A87" s="1" t="s">
        <v>90</v>
      </c>
    </row>
    <row r="88" spans="1:10" ht="25.5">
      <c r="A88" s="4" t="s">
        <v>16</v>
      </c>
      <c r="B88" s="4"/>
      <c r="C88" s="4"/>
      <c r="D88" s="4"/>
      <c r="E88" s="4"/>
      <c r="F88" s="4"/>
      <c r="G88" s="4"/>
      <c r="H88" s="4"/>
      <c r="I88" s="4"/>
      <c r="J88" s="4"/>
    </row>
    <row r="89" spans="1:10" ht="14.25">
      <c r="A89" s="5" t="s">
        <v>17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6" t="s">
        <v>2</v>
      </c>
      <c r="B90" s="6"/>
      <c r="C90" s="6"/>
      <c r="D90" s="6"/>
      <c r="E90" s="6"/>
      <c r="F90" s="6"/>
      <c r="G90" s="7"/>
      <c r="H90" s="7"/>
      <c r="I90" s="23"/>
      <c r="J90" s="24" t="s">
        <v>18</v>
      </c>
    </row>
    <row r="91" spans="1:10" ht="21.75" customHeight="1">
      <c r="A91" s="8" t="s">
        <v>4</v>
      </c>
      <c r="B91" s="8" t="s">
        <v>19</v>
      </c>
      <c r="C91" s="8" t="s">
        <v>20</v>
      </c>
      <c r="D91" s="8" t="s">
        <v>21</v>
      </c>
      <c r="E91" s="8" t="s">
        <v>22</v>
      </c>
      <c r="F91" s="8" t="s">
        <v>23</v>
      </c>
      <c r="G91" s="8" t="s">
        <v>24</v>
      </c>
      <c r="H91" s="8" t="s">
        <v>25</v>
      </c>
      <c r="I91" s="25" t="s">
        <v>6</v>
      </c>
      <c r="J91" s="26" t="s">
        <v>7</v>
      </c>
    </row>
    <row r="92" spans="1:10" ht="21.75" customHeight="1">
      <c r="A92" s="36">
        <v>61</v>
      </c>
      <c r="B92" s="43" t="s">
        <v>109</v>
      </c>
      <c r="C92" s="46"/>
      <c r="D92" s="44" t="s">
        <v>59</v>
      </c>
      <c r="E92" s="40">
        <v>4</v>
      </c>
      <c r="F92" s="30">
        <v>42217</v>
      </c>
      <c r="G92" s="13">
        <v>22000</v>
      </c>
      <c r="H92" s="14">
        <v>0.05</v>
      </c>
      <c r="I92" s="27">
        <f>G92*H92</f>
        <v>1100</v>
      </c>
      <c r="J92" s="36"/>
    </row>
    <row r="93" spans="1:10" ht="21.75" customHeight="1">
      <c r="A93" s="36">
        <v>62</v>
      </c>
      <c r="B93" s="43" t="s">
        <v>110</v>
      </c>
      <c r="C93" s="45"/>
      <c r="D93" s="44" t="s">
        <v>111</v>
      </c>
      <c r="E93" s="40">
        <v>63</v>
      </c>
      <c r="F93" s="30">
        <v>43435</v>
      </c>
      <c r="G93" s="13">
        <v>6300</v>
      </c>
      <c r="H93" s="14">
        <v>0.05</v>
      </c>
      <c r="I93" s="27">
        <f aca="true" t="shared" si="4" ref="I93:I101">G93*H93</f>
        <v>315</v>
      </c>
      <c r="J93" s="36"/>
    </row>
    <row r="94" spans="1:10" ht="21.75" customHeight="1">
      <c r="A94" s="36">
        <v>63</v>
      </c>
      <c r="B94" s="43" t="s">
        <v>112</v>
      </c>
      <c r="C94" s="45"/>
      <c r="D94" s="44" t="s">
        <v>98</v>
      </c>
      <c r="E94" s="40">
        <v>1300</v>
      </c>
      <c r="F94" s="30">
        <v>42491</v>
      </c>
      <c r="G94" s="13">
        <v>65000</v>
      </c>
      <c r="H94" s="14">
        <v>0.05</v>
      </c>
      <c r="I94" s="27">
        <f t="shared" si="4"/>
        <v>3250</v>
      </c>
      <c r="J94" s="36"/>
    </row>
    <row r="95" spans="1:10" ht="21.75" customHeight="1">
      <c r="A95" s="36">
        <v>64</v>
      </c>
      <c r="B95" s="43" t="s">
        <v>113</v>
      </c>
      <c r="C95" s="15"/>
      <c r="D95" s="44" t="s">
        <v>59</v>
      </c>
      <c r="E95" s="40">
        <v>11</v>
      </c>
      <c r="F95" s="30">
        <v>39539</v>
      </c>
      <c r="G95" s="13">
        <v>11000</v>
      </c>
      <c r="H95" s="14">
        <v>0.05</v>
      </c>
      <c r="I95" s="27">
        <f t="shared" si="4"/>
        <v>550</v>
      </c>
      <c r="J95" s="36"/>
    </row>
    <row r="96" spans="1:10" ht="21.75" customHeight="1">
      <c r="A96" s="36">
        <v>65</v>
      </c>
      <c r="B96" s="43" t="s">
        <v>114</v>
      </c>
      <c r="C96" s="15" t="s">
        <v>115</v>
      </c>
      <c r="D96" s="44" t="s">
        <v>28</v>
      </c>
      <c r="E96" s="40">
        <v>3</v>
      </c>
      <c r="F96" s="30">
        <v>42156</v>
      </c>
      <c r="G96" s="13">
        <v>8100</v>
      </c>
      <c r="H96" s="14">
        <v>0.05</v>
      </c>
      <c r="I96" s="27">
        <f t="shared" si="4"/>
        <v>405</v>
      </c>
      <c r="J96" s="36"/>
    </row>
    <row r="97" spans="1:10" ht="21.75" customHeight="1">
      <c r="A97" s="36">
        <v>66</v>
      </c>
      <c r="B97" s="43" t="s">
        <v>114</v>
      </c>
      <c r="C97" s="15" t="s">
        <v>116</v>
      </c>
      <c r="D97" s="44" t="s">
        <v>28</v>
      </c>
      <c r="E97" s="40">
        <v>1</v>
      </c>
      <c r="F97" s="30">
        <v>42156</v>
      </c>
      <c r="G97" s="13">
        <v>15000</v>
      </c>
      <c r="H97" s="14">
        <v>0.05</v>
      </c>
      <c r="I97" s="27">
        <f t="shared" si="4"/>
        <v>750</v>
      </c>
      <c r="J97" s="36"/>
    </row>
    <row r="98" spans="1:10" ht="21.75" customHeight="1">
      <c r="A98" s="36">
        <v>67</v>
      </c>
      <c r="B98" s="43" t="s">
        <v>117</v>
      </c>
      <c r="C98" s="15" t="s">
        <v>118</v>
      </c>
      <c r="D98" s="44" t="s">
        <v>28</v>
      </c>
      <c r="E98" s="40">
        <v>2</v>
      </c>
      <c r="F98" s="30">
        <v>42156</v>
      </c>
      <c r="G98" s="13">
        <v>5600</v>
      </c>
      <c r="H98" s="14">
        <v>0.05</v>
      </c>
      <c r="I98" s="27">
        <f t="shared" si="4"/>
        <v>280</v>
      </c>
      <c r="J98" s="36"/>
    </row>
    <row r="99" spans="1:10" ht="21.75" customHeight="1">
      <c r="A99" s="36">
        <v>68</v>
      </c>
      <c r="B99" s="43" t="s">
        <v>119</v>
      </c>
      <c r="C99" s="15" t="s">
        <v>120</v>
      </c>
      <c r="D99" s="44" t="s">
        <v>28</v>
      </c>
      <c r="E99" s="40">
        <v>1</v>
      </c>
      <c r="F99" s="30">
        <v>42156</v>
      </c>
      <c r="G99" s="13">
        <v>1500</v>
      </c>
      <c r="H99" s="14">
        <v>0.05</v>
      </c>
      <c r="I99" s="27">
        <f t="shared" si="4"/>
        <v>75</v>
      </c>
      <c r="J99" s="36"/>
    </row>
    <row r="100" spans="1:10" ht="21.75" customHeight="1">
      <c r="A100" s="36">
        <v>69</v>
      </c>
      <c r="B100" s="43" t="s">
        <v>121</v>
      </c>
      <c r="C100" s="15"/>
      <c r="D100" s="44" t="s">
        <v>28</v>
      </c>
      <c r="E100" s="40">
        <v>1</v>
      </c>
      <c r="F100" s="30">
        <v>43647</v>
      </c>
      <c r="G100" s="13">
        <v>2800</v>
      </c>
      <c r="H100" s="14">
        <v>0.05</v>
      </c>
      <c r="I100" s="27">
        <f t="shared" si="4"/>
        <v>140</v>
      </c>
      <c r="J100" s="36"/>
    </row>
    <row r="101" spans="1:10" ht="21.75" customHeight="1">
      <c r="A101" s="36">
        <v>70</v>
      </c>
      <c r="B101" s="43" t="s">
        <v>122</v>
      </c>
      <c r="C101" s="47"/>
      <c r="D101" s="44" t="s">
        <v>28</v>
      </c>
      <c r="E101" s="40">
        <v>1</v>
      </c>
      <c r="F101" s="30">
        <v>43282</v>
      </c>
      <c r="G101" s="13">
        <v>38600</v>
      </c>
      <c r="H101" s="14">
        <v>0.05</v>
      </c>
      <c r="I101" s="27">
        <f t="shared" si="4"/>
        <v>1930</v>
      </c>
      <c r="J101" s="36"/>
    </row>
    <row r="102" spans="1:10" ht="21.75" customHeight="1">
      <c r="A102" s="36"/>
      <c r="B102" s="18" t="s">
        <v>45</v>
      </c>
      <c r="C102" s="18"/>
      <c r="D102" s="18"/>
      <c r="E102" s="18"/>
      <c r="F102" s="18"/>
      <c r="G102" s="18">
        <f>SUM(G92:G101)</f>
        <v>175900</v>
      </c>
      <c r="H102" s="18"/>
      <c r="I102" s="18">
        <f>SUM(I92:I101)</f>
        <v>8795</v>
      </c>
      <c r="J102" s="36"/>
    </row>
    <row r="103" spans="1:10" ht="21.75" customHeight="1">
      <c r="A103" s="36"/>
      <c r="B103" s="18" t="s">
        <v>123</v>
      </c>
      <c r="C103" s="45"/>
      <c r="D103" s="44"/>
      <c r="E103" s="40"/>
      <c r="F103" s="30"/>
      <c r="G103" s="27">
        <f>G102+G85+G64+G42+G21</f>
        <v>3343300</v>
      </c>
      <c r="H103" s="48"/>
      <c r="I103" s="27">
        <f>I102+I85+I64+I42+I21</f>
        <v>167165</v>
      </c>
      <c r="J103" s="36"/>
    </row>
    <row r="104" spans="1:10" ht="21.75" customHeight="1">
      <c r="A104" s="36"/>
      <c r="B104" s="43"/>
      <c r="C104" s="45"/>
      <c r="D104" s="44"/>
      <c r="E104" s="40"/>
      <c r="F104" s="30"/>
      <c r="G104" s="49"/>
      <c r="H104" s="14"/>
      <c r="I104" s="27"/>
      <c r="J104" s="36"/>
    </row>
    <row r="105" spans="1:10" ht="21.75" customHeight="1">
      <c r="A105" s="36"/>
      <c r="B105" s="43"/>
      <c r="C105" s="45"/>
      <c r="D105" s="44"/>
      <c r="E105" s="40"/>
      <c r="F105" s="30"/>
      <c r="G105" s="49"/>
      <c r="H105" s="14"/>
      <c r="I105" s="27"/>
      <c r="J105" s="36"/>
    </row>
    <row r="106" spans="1:10" ht="21.75" customHeight="1">
      <c r="A106" s="36"/>
      <c r="B106" s="43"/>
      <c r="C106" s="45"/>
      <c r="D106" s="44"/>
      <c r="E106" s="40"/>
      <c r="F106" s="30"/>
      <c r="G106" s="49"/>
      <c r="H106" s="14"/>
      <c r="I106" s="27"/>
      <c r="J106" s="36"/>
    </row>
    <row r="107" spans="1:10" ht="21.75" customHeight="1">
      <c r="A107" s="38"/>
      <c r="B107" s="18"/>
      <c r="C107" s="18"/>
      <c r="D107" s="18"/>
      <c r="E107" s="18"/>
      <c r="F107" s="18"/>
      <c r="G107" s="27"/>
      <c r="H107" s="18"/>
      <c r="I107" s="27"/>
      <c r="J107" s="26"/>
    </row>
  </sheetData>
  <sheetProtection/>
  <mergeCells count="15">
    <mergeCell ref="A2:J2"/>
    <mergeCell ref="A3:J3"/>
    <mergeCell ref="A4:E4"/>
    <mergeCell ref="A23:J23"/>
    <mergeCell ref="A24:J24"/>
    <mergeCell ref="A25:E25"/>
    <mergeCell ref="A45:J45"/>
    <mergeCell ref="A46:J46"/>
    <mergeCell ref="A47:E47"/>
    <mergeCell ref="A66:J66"/>
    <mergeCell ref="A67:J67"/>
    <mergeCell ref="A68:E68"/>
    <mergeCell ref="A88:J88"/>
    <mergeCell ref="A89:J89"/>
    <mergeCell ref="A90:E90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G93" sqref="G93"/>
    </sheetView>
  </sheetViews>
  <sheetFormatPr defaultColWidth="9.00390625" defaultRowHeight="14.25"/>
  <cols>
    <col min="2" max="2" width="17.375" style="0" customWidth="1"/>
    <col min="3" max="3" width="11.75390625" style="0" customWidth="1"/>
    <col min="5" max="5" width="10.375" style="0" customWidth="1"/>
    <col min="7" max="7" width="12.50390625" style="0" customWidth="1"/>
    <col min="8" max="8" width="10.75390625" style="0" customWidth="1"/>
    <col min="9" max="9" width="11.625" style="0" customWidth="1"/>
    <col min="10" max="10" width="14.50390625" style="0" customWidth="1"/>
  </cols>
  <sheetData>
    <row r="1" spans="1:10" ht="14.25">
      <c r="A1" s="1" t="s">
        <v>124</v>
      </c>
      <c r="B1" s="2"/>
      <c r="C1" s="2"/>
      <c r="D1" s="3"/>
      <c r="E1" s="3"/>
      <c r="F1" s="3"/>
      <c r="G1" s="3"/>
      <c r="H1" s="3"/>
      <c r="I1" s="21"/>
      <c r="J1" s="22"/>
    </row>
    <row r="2" spans="1:10" ht="25.5">
      <c r="A2" s="4" t="s">
        <v>125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6" t="s">
        <v>2</v>
      </c>
      <c r="B4" s="6"/>
      <c r="C4" s="6"/>
      <c r="D4" s="6"/>
      <c r="E4" s="6"/>
      <c r="F4" s="6"/>
      <c r="G4" s="7"/>
      <c r="H4" s="7"/>
      <c r="I4" s="23"/>
      <c r="J4" s="24" t="s">
        <v>18</v>
      </c>
    </row>
    <row r="5" spans="1:10" ht="14.25">
      <c r="A5" s="8" t="s">
        <v>4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25" t="s">
        <v>6</v>
      </c>
      <c r="J5" s="26" t="s">
        <v>7</v>
      </c>
    </row>
    <row r="6" spans="1:10" ht="15" customHeight="1">
      <c r="A6" s="9">
        <v>1</v>
      </c>
      <c r="B6" s="29" t="s">
        <v>126</v>
      </c>
      <c r="C6" s="12"/>
      <c r="D6" s="12" t="s">
        <v>127</v>
      </c>
      <c r="E6" s="12">
        <v>200</v>
      </c>
      <c r="F6" s="30"/>
      <c r="G6" s="31">
        <v>5000</v>
      </c>
      <c r="H6" s="14">
        <v>0.03</v>
      </c>
      <c r="I6" s="27">
        <f>G6*H6</f>
        <v>150</v>
      </c>
      <c r="J6" s="9"/>
    </row>
    <row r="7" spans="1:10" ht="15" customHeight="1">
      <c r="A7" s="9">
        <v>2</v>
      </c>
      <c r="B7" s="16" t="s">
        <v>128</v>
      </c>
      <c r="C7" s="12" t="s">
        <v>129</v>
      </c>
      <c r="D7" s="12" t="s">
        <v>59</v>
      </c>
      <c r="E7" s="12">
        <v>272</v>
      </c>
      <c r="F7" s="30"/>
      <c r="G7" s="31">
        <v>26656</v>
      </c>
      <c r="H7" s="14">
        <v>0.03</v>
      </c>
      <c r="I7" s="27">
        <f aca="true" t="shared" si="0" ref="I7:I29">G7*H7</f>
        <v>799.68</v>
      </c>
      <c r="J7" s="9"/>
    </row>
    <row r="8" spans="1:10" ht="15" customHeight="1">
      <c r="A8" s="9">
        <v>3</v>
      </c>
      <c r="B8" s="16" t="s">
        <v>130</v>
      </c>
      <c r="C8" s="12" t="s">
        <v>131</v>
      </c>
      <c r="D8" s="12" t="s">
        <v>59</v>
      </c>
      <c r="E8" s="12">
        <v>81</v>
      </c>
      <c r="F8" s="30"/>
      <c r="G8" s="31">
        <v>6561</v>
      </c>
      <c r="H8" s="14">
        <v>0.03</v>
      </c>
      <c r="I8" s="27">
        <f t="shared" si="0"/>
        <v>196.82999999999998</v>
      </c>
      <c r="J8" s="9"/>
    </row>
    <row r="9" spans="1:10" ht="15" customHeight="1">
      <c r="A9" s="9">
        <v>4</v>
      </c>
      <c r="B9" s="16" t="s">
        <v>132</v>
      </c>
      <c r="C9" s="12" t="s">
        <v>133</v>
      </c>
      <c r="D9" s="12" t="s">
        <v>59</v>
      </c>
      <c r="E9" s="12">
        <v>132</v>
      </c>
      <c r="F9" s="30"/>
      <c r="G9" s="31">
        <v>4488</v>
      </c>
      <c r="H9" s="14">
        <v>0.03</v>
      </c>
      <c r="I9" s="27">
        <f t="shared" si="0"/>
        <v>134.64</v>
      </c>
      <c r="J9" s="9"/>
    </row>
    <row r="10" spans="1:10" ht="15" customHeight="1">
      <c r="A10" s="9">
        <v>5</v>
      </c>
      <c r="B10" s="16" t="s">
        <v>134</v>
      </c>
      <c r="C10" s="12" t="s">
        <v>135</v>
      </c>
      <c r="D10" s="12" t="s">
        <v>59</v>
      </c>
      <c r="E10" s="12">
        <v>422</v>
      </c>
      <c r="F10" s="30"/>
      <c r="G10" s="31">
        <v>6752</v>
      </c>
      <c r="H10" s="14">
        <v>0.03</v>
      </c>
      <c r="I10" s="27">
        <f t="shared" si="0"/>
        <v>202.56</v>
      </c>
      <c r="J10" s="9"/>
    </row>
    <row r="11" spans="1:10" ht="15" customHeight="1">
      <c r="A11" s="9">
        <v>6</v>
      </c>
      <c r="B11" s="16" t="s">
        <v>134</v>
      </c>
      <c r="C11" s="12" t="s">
        <v>136</v>
      </c>
      <c r="D11" s="12" t="s">
        <v>59</v>
      </c>
      <c r="E11" s="12">
        <v>447</v>
      </c>
      <c r="F11" s="30"/>
      <c r="G11" s="31">
        <v>10102.2</v>
      </c>
      <c r="H11" s="14">
        <v>0.03</v>
      </c>
      <c r="I11" s="27">
        <f t="shared" si="0"/>
        <v>303.06600000000003</v>
      </c>
      <c r="J11" s="9"/>
    </row>
    <row r="12" spans="1:10" ht="15" customHeight="1">
      <c r="A12" s="9">
        <v>7</v>
      </c>
      <c r="B12" s="16" t="s">
        <v>134</v>
      </c>
      <c r="C12" s="12" t="s">
        <v>137</v>
      </c>
      <c r="D12" s="12" t="s">
        <v>59</v>
      </c>
      <c r="E12" s="12">
        <v>242</v>
      </c>
      <c r="F12" s="30"/>
      <c r="G12" s="31">
        <v>7502</v>
      </c>
      <c r="H12" s="14">
        <v>0.03</v>
      </c>
      <c r="I12" s="27">
        <f t="shared" si="0"/>
        <v>225.06</v>
      </c>
      <c r="J12" s="9"/>
    </row>
    <row r="13" spans="1:10" ht="15" customHeight="1">
      <c r="A13" s="9">
        <v>8</v>
      </c>
      <c r="B13" s="16" t="s">
        <v>134</v>
      </c>
      <c r="C13" s="12" t="s">
        <v>138</v>
      </c>
      <c r="D13" s="12" t="s">
        <v>59</v>
      </c>
      <c r="E13" s="12">
        <v>352</v>
      </c>
      <c r="F13" s="30"/>
      <c r="G13" s="31">
        <v>12672</v>
      </c>
      <c r="H13" s="14">
        <v>0.03</v>
      </c>
      <c r="I13" s="27">
        <f t="shared" si="0"/>
        <v>380.15999999999997</v>
      </c>
      <c r="J13" s="9"/>
    </row>
    <row r="14" spans="1:10" ht="15" customHeight="1">
      <c r="A14" s="9">
        <v>9</v>
      </c>
      <c r="B14" s="16" t="s">
        <v>132</v>
      </c>
      <c r="C14" s="12" t="s">
        <v>139</v>
      </c>
      <c r="D14" s="12" t="s">
        <v>59</v>
      </c>
      <c r="E14" s="12">
        <v>132</v>
      </c>
      <c r="F14" s="30"/>
      <c r="G14" s="31">
        <v>4224</v>
      </c>
      <c r="H14" s="14">
        <v>0.03</v>
      </c>
      <c r="I14" s="27">
        <f t="shared" si="0"/>
        <v>126.72</v>
      </c>
      <c r="J14" s="9"/>
    </row>
    <row r="15" spans="1:10" ht="15" customHeight="1">
      <c r="A15" s="9">
        <v>10</v>
      </c>
      <c r="B15" s="16" t="s">
        <v>132</v>
      </c>
      <c r="C15" s="12" t="s">
        <v>140</v>
      </c>
      <c r="D15" s="12" t="s">
        <v>59</v>
      </c>
      <c r="E15" s="12">
        <v>854</v>
      </c>
      <c r="F15" s="30"/>
      <c r="G15" s="31">
        <v>15799</v>
      </c>
      <c r="H15" s="14">
        <v>0.03</v>
      </c>
      <c r="I15" s="27">
        <f t="shared" si="0"/>
        <v>473.96999999999997</v>
      </c>
      <c r="J15" s="9"/>
    </row>
    <row r="16" spans="1:10" ht="15" customHeight="1">
      <c r="A16" s="9">
        <v>11</v>
      </c>
      <c r="B16" s="16" t="s">
        <v>132</v>
      </c>
      <c r="C16" s="12" t="s">
        <v>141</v>
      </c>
      <c r="D16" s="12" t="s">
        <v>59</v>
      </c>
      <c r="E16" s="12">
        <v>402</v>
      </c>
      <c r="F16" s="30"/>
      <c r="G16" s="31">
        <v>7959.6</v>
      </c>
      <c r="H16" s="14">
        <v>0.03</v>
      </c>
      <c r="I16" s="27">
        <f t="shared" si="0"/>
        <v>238.788</v>
      </c>
      <c r="J16" s="9"/>
    </row>
    <row r="17" spans="1:10" ht="15" customHeight="1">
      <c r="A17" s="9">
        <v>12</v>
      </c>
      <c r="B17" s="16" t="s">
        <v>132</v>
      </c>
      <c r="C17" s="12" t="s">
        <v>142</v>
      </c>
      <c r="D17" s="12" t="s">
        <v>59</v>
      </c>
      <c r="E17" s="12">
        <v>155</v>
      </c>
      <c r="F17" s="30"/>
      <c r="G17" s="31">
        <v>1131.5</v>
      </c>
      <c r="H17" s="14">
        <v>0.03</v>
      </c>
      <c r="I17" s="27">
        <f t="shared" si="0"/>
        <v>33.945</v>
      </c>
      <c r="J17" s="9"/>
    </row>
    <row r="18" spans="1:10" ht="15" customHeight="1">
      <c r="A18" s="9">
        <v>13</v>
      </c>
      <c r="B18" s="16" t="s">
        <v>132</v>
      </c>
      <c r="C18" s="12" t="s">
        <v>143</v>
      </c>
      <c r="D18" s="12" t="s">
        <v>59</v>
      </c>
      <c r="E18" s="12">
        <v>52</v>
      </c>
      <c r="F18" s="30"/>
      <c r="G18" s="31">
        <v>1170</v>
      </c>
      <c r="H18" s="14">
        <v>0.03</v>
      </c>
      <c r="I18" s="27">
        <f t="shared" si="0"/>
        <v>35.1</v>
      </c>
      <c r="J18" s="9"/>
    </row>
    <row r="19" spans="1:10" ht="15" customHeight="1">
      <c r="A19" s="9">
        <v>14</v>
      </c>
      <c r="B19" s="16" t="s">
        <v>132</v>
      </c>
      <c r="C19" s="12" t="s">
        <v>144</v>
      </c>
      <c r="D19" s="12" t="s">
        <v>59</v>
      </c>
      <c r="E19" s="12">
        <v>360</v>
      </c>
      <c r="F19" s="30"/>
      <c r="G19" s="31">
        <v>3564</v>
      </c>
      <c r="H19" s="14">
        <v>0.03</v>
      </c>
      <c r="I19" s="27">
        <f t="shared" si="0"/>
        <v>106.92</v>
      </c>
      <c r="J19" s="9"/>
    </row>
    <row r="20" spans="1:10" ht="15" customHeight="1">
      <c r="A20" s="9">
        <v>15</v>
      </c>
      <c r="B20" s="16" t="s">
        <v>134</v>
      </c>
      <c r="C20" s="12" t="s">
        <v>145</v>
      </c>
      <c r="D20" s="12" t="s">
        <v>59</v>
      </c>
      <c r="E20" s="12">
        <v>454</v>
      </c>
      <c r="F20" s="30"/>
      <c r="G20" s="31">
        <v>19295</v>
      </c>
      <c r="H20" s="14">
        <v>0.03</v>
      </c>
      <c r="I20" s="27">
        <f t="shared" si="0"/>
        <v>578.85</v>
      </c>
      <c r="J20" s="9"/>
    </row>
    <row r="21" spans="1:10" ht="15" customHeight="1">
      <c r="A21" s="9">
        <v>16</v>
      </c>
      <c r="B21" s="16" t="s">
        <v>134</v>
      </c>
      <c r="C21" s="12" t="s">
        <v>146</v>
      </c>
      <c r="D21" s="12" t="s">
        <v>59</v>
      </c>
      <c r="E21" s="12">
        <v>18</v>
      </c>
      <c r="F21" s="18"/>
      <c r="G21" s="31">
        <v>1098</v>
      </c>
      <c r="H21" s="14">
        <v>0.03</v>
      </c>
      <c r="I21" s="27">
        <f t="shared" si="0"/>
        <v>32.94</v>
      </c>
      <c r="J21" s="28"/>
    </row>
    <row r="22" spans="1:10" ht="15" customHeight="1">
      <c r="A22" s="9">
        <v>17</v>
      </c>
      <c r="B22" s="16" t="s">
        <v>134</v>
      </c>
      <c r="C22" s="12" t="s">
        <v>147</v>
      </c>
      <c r="D22" s="12" t="s">
        <v>59</v>
      </c>
      <c r="E22" s="12">
        <v>33</v>
      </c>
      <c r="F22" s="18"/>
      <c r="G22" s="31">
        <v>1617</v>
      </c>
      <c r="H22" s="14">
        <v>0.03</v>
      </c>
      <c r="I22" s="27">
        <f t="shared" si="0"/>
        <v>48.51</v>
      </c>
      <c r="J22" s="28"/>
    </row>
    <row r="23" spans="1:10" ht="15" customHeight="1">
      <c r="A23" s="9">
        <v>18</v>
      </c>
      <c r="B23" s="16" t="s">
        <v>128</v>
      </c>
      <c r="C23" s="12" t="s">
        <v>148</v>
      </c>
      <c r="D23" s="12" t="s">
        <v>59</v>
      </c>
      <c r="E23" s="12">
        <v>34</v>
      </c>
      <c r="F23" s="18"/>
      <c r="G23" s="31">
        <v>867</v>
      </c>
      <c r="H23" s="14">
        <v>0.03</v>
      </c>
      <c r="I23" s="27">
        <f t="shared" si="0"/>
        <v>26.009999999999998</v>
      </c>
      <c r="J23" s="28"/>
    </row>
    <row r="24" spans="1:10" ht="15" customHeight="1">
      <c r="A24" s="9">
        <v>19</v>
      </c>
      <c r="B24" s="16" t="s">
        <v>132</v>
      </c>
      <c r="C24" s="12" t="s">
        <v>149</v>
      </c>
      <c r="D24" s="12" t="s">
        <v>59</v>
      </c>
      <c r="E24" s="12">
        <v>250</v>
      </c>
      <c r="F24" s="18"/>
      <c r="G24" s="31">
        <v>450</v>
      </c>
      <c r="H24" s="14">
        <v>0.03</v>
      </c>
      <c r="I24" s="27">
        <f t="shared" si="0"/>
        <v>13.5</v>
      </c>
      <c r="J24" s="28"/>
    </row>
    <row r="25" spans="1:10" ht="15" customHeight="1">
      <c r="A25" s="9">
        <v>20</v>
      </c>
      <c r="B25" s="16" t="s">
        <v>132</v>
      </c>
      <c r="C25" s="12" t="s">
        <v>150</v>
      </c>
      <c r="D25" s="12" t="s">
        <v>59</v>
      </c>
      <c r="E25" s="12">
        <v>163</v>
      </c>
      <c r="F25" s="18"/>
      <c r="G25" s="31">
        <v>326</v>
      </c>
      <c r="H25" s="14">
        <v>0.03</v>
      </c>
      <c r="I25" s="27">
        <f t="shared" si="0"/>
        <v>9.78</v>
      </c>
      <c r="J25" s="28"/>
    </row>
    <row r="26" spans="1:10" ht="15" customHeight="1">
      <c r="A26" s="9">
        <v>21</v>
      </c>
      <c r="B26" s="16" t="s">
        <v>128</v>
      </c>
      <c r="C26" s="12" t="s">
        <v>140</v>
      </c>
      <c r="D26" s="12" t="s">
        <v>59</v>
      </c>
      <c r="E26" s="12">
        <v>156</v>
      </c>
      <c r="F26" s="18"/>
      <c r="G26" s="31">
        <v>11076</v>
      </c>
      <c r="H26" s="14">
        <v>0.03</v>
      </c>
      <c r="I26" s="27">
        <f t="shared" si="0"/>
        <v>332.28</v>
      </c>
      <c r="J26" s="28"/>
    </row>
    <row r="27" spans="1:10" ht="15" customHeight="1">
      <c r="A27" s="9">
        <v>22</v>
      </c>
      <c r="B27" s="16" t="s">
        <v>130</v>
      </c>
      <c r="C27" s="12" t="s">
        <v>139</v>
      </c>
      <c r="D27" s="12" t="s">
        <v>59</v>
      </c>
      <c r="E27" s="12">
        <v>504</v>
      </c>
      <c r="F27" s="18"/>
      <c r="G27" s="31">
        <v>26712</v>
      </c>
      <c r="H27" s="14">
        <v>0.03</v>
      </c>
      <c r="I27" s="27">
        <f t="shared" si="0"/>
        <v>801.36</v>
      </c>
      <c r="J27" s="28"/>
    </row>
    <row r="28" spans="1:10" ht="15" customHeight="1">
      <c r="A28" s="9">
        <v>23</v>
      </c>
      <c r="B28" s="16" t="s">
        <v>132</v>
      </c>
      <c r="C28" s="12" t="s">
        <v>151</v>
      </c>
      <c r="D28" s="12" t="s">
        <v>59</v>
      </c>
      <c r="E28" s="12">
        <v>58</v>
      </c>
      <c r="F28" s="18"/>
      <c r="G28" s="31">
        <v>2296.8</v>
      </c>
      <c r="H28" s="14">
        <v>0.03</v>
      </c>
      <c r="I28" s="27">
        <f t="shared" si="0"/>
        <v>68.904</v>
      </c>
      <c r="J28" s="28"/>
    </row>
    <row r="29" spans="1:10" ht="15" customHeight="1">
      <c r="A29" s="9">
        <v>24</v>
      </c>
      <c r="B29" s="16" t="s">
        <v>132</v>
      </c>
      <c r="C29" s="12" t="s">
        <v>152</v>
      </c>
      <c r="D29" s="12" t="s">
        <v>59</v>
      </c>
      <c r="E29" s="12">
        <v>242</v>
      </c>
      <c r="F29" s="18"/>
      <c r="G29" s="31">
        <v>4525.4</v>
      </c>
      <c r="H29" s="14">
        <v>0.03</v>
      </c>
      <c r="I29" s="27">
        <f t="shared" si="0"/>
        <v>135.76199999999997</v>
      </c>
      <c r="J29" s="28"/>
    </row>
    <row r="30" spans="1:10" ht="15" customHeight="1">
      <c r="A30" s="9"/>
      <c r="B30" s="16" t="s">
        <v>45</v>
      </c>
      <c r="C30" s="12"/>
      <c r="D30" s="12"/>
      <c r="E30" s="19"/>
      <c r="F30" s="18"/>
      <c r="G30" s="20">
        <f>SUM(G6:G29)</f>
        <v>181844.49999999997</v>
      </c>
      <c r="H30" s="14"/>
      <c r="I30" s="27">
        <f>SUM(I6:I29)</f>
        <v>5455.334999999998</v>
      </c>
      <c r="J30" s="28"/>
    </row>
    <row r="31" spans="1:10" ht="14.25">
      <c r="A31" s="1" t="s">
        <v>153</v>
      </c>
      <c r="B31" s="2"/>
      <c r="C31" s="2"/>
      <c r="D31" s="3"/>
      <c r="E31" s="3"/>
      <c r="F31" s="3"/>
      <c r="G31" s="3"/>
      <c r="H31" s="3"/>
      <c r="I31" s="21"/>
      <c r="J31" s="22"/>
    </row>
    <row r="32" spans="1:10" ht="25.5">
      <c r="A32" s="4" t="s">
        <v>125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5" t="s">
        <v>17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4.25">
      <c r="A34" s="6" t="s">
        <v>2</v>
      </c>
      <c r="B34" s="6"/>
      <c r="C34" s="6"/>
      <c r="D34" s="6"/>
      <c r="E34" s="6"/>
      <c r="F34" s="6"/>
      <c r="G34" s="7"/>
      <c r="H34" s="7"/>
      <c r="I34" s="23"/>
      <c r="J34" s="24" t="s">
        <v>18</v>
      </c>
    </row>
    <row r="35" spans="1:10" ht="14.25">
      <c r="A35" s="8" t="s">
        <v>4</v>
      </c>
      <c r="B35" s="8" t="s">
        <v>19</v>
      </c>
      <c r="C35" s="8" t="s">
        <v>20</v>
      </c>
      <c r="D35" s="8" t="s">
        <v>21</v>
      </c>
      <c r="E35" s="8" t="s">
        <v>22</v>
      </c>
      <c r="F35" s="8" t="s">
        <v>23</v>
      </c>
      <c r="G35" s="8" t="s">
        <v>24</v>
      </c>
      <c r="H35" s="8" t="s">
        <v>25</v>
      </c>
      <c r="I35" s="25" t="s">
        <v>6</v>
      </c>
      <c r="J35" s="26" t="s">
        <v>7</v>
      </c>
    </row>
    <row r="36" spans="1:10" ht="14.25">
      <c r="A36" s="9">
        <v>25</v>
      </c>
      <c r="B36" s="16" t="s">
        <v>128</v>
      </c>
      <c r="C36" s="12" t="s">
        <v>154</v>
      </c>
      <c r="D36" s="12" t="s">
        <v>59</v>
      </c>
      <c r="E36" s="12">
        <v>63</v>
      </c>
      <c r="F36" s="18"/>
      <c r="G36" s="31">
        <v>3307.5</v>
      </c>
      <c r="H36" s="14">
        <v>0.03</v>
      </c>
      <c r="I36" s="27">
        <f>G36*H36</f>
        <v>99.225</v>
      </c>
      <c r="J36" s="28"/>
    </row>
    <row r="37" spans="1:10" ht="14.25">
      <c r="A37" s="9">
        <v>26</v>
      </c>
      <c r="B37" s="16" t="s">
        <v>128</v>
      </c>
      <c r="C37" s="12" t="s">
        <v>155</v>
      </c>
      <c r="D37" s="12" t="s">
        <v>59</v>
      </c>
      <c r="E37" s="12">
        <v>124</v>
      </c>
      <c r="F37" s="18"/>
      <c r="G37" s="31">
        <v>10540</v>
      </c>
      <c r="H37" s="14">
        <v>0.03</v>
      </c>
      <c r="I37" s="27">
        <f aca="true" t="shared" si="1" ref="I37:I61">G37*H37</f>
        <v>316.2</v>
      </c>
      <c r="J37" s="28"/>
    </row>
    <row r="38" spans="1:10" ht="14.25">
      <c r="A38" s="9">
        <v>27</v>
      </c>
      <c r="B38" s="16" t="s">
        <v>130</v>
      </c>
      <c r="C38" s="12" t="s">
        <v>148</v>
      </c>
      <c r="D38" s="12" t="s">
        <v>59</v>
      </c>
      <c r="E38" s="12">
        <v>180</v>
      </c>
      <c r="F38" s="18"/>
      <c r="G38" s="31">
        <v>4590</v>
      </c>
      <c r="H38" s="14">
        <v>0.03</v>
      </c>
      <c r="I38" s="27">
        <f t="shared" si="1"/>
        <v>137.7</v>
      </c>
      <c r="J38" s="28"/>
    </row>
    <row r="39" spans="1:10" ht="14.25">
      <c r="A39" s="9">
        <v>28</v>
      </c>
      <c r="B39" s="16" t="s">
        <v>132</v>
      </c>
      <c r="C39" s="12" t="s">
        <v>156</v>
      </c>
      <c r="D39" s="12" t="s">
        <v>59</v>
      </c>
      <c r="E39" s="12">
        <v>52</v>
      </c>
      <c r="F39" s="18"/>
      <c r="G39" s="31">
        <v>1560</v>
      </c>
      <c r="H39" s="14">
        <v>0.03</v>
      </c>
      <c r="I39" s="27">
        <f t="shared" si="1"/>
        <v>46.8</v>
      </c>
      <c r="J39" s="28"/>
    </row>
    <row r="40" spans="1:10" ht="14.25">
      <c r="A40" s="9">
        <v>29</v>
      </c>
      <c r="B40" s="16" t="s">
        <v>130</v>
      </c>
      <c r="C40" s="12" t="s">
        <v>157</v>
      </c>
      <c r="D40" s="12" t="s">
        <v>59</v>
      </c>
      <c r="E40" s="12">
        <v>294</v>
      </c>
      <c r="F40" s="18"/>
      <c r="G40" s="31">
        <v>25725</v>
      </c>
      <c r="H40" s="14">
        <v>0.03</v>
      </c>
      <c r="I40" s="27">
        <f t="shared" si="1"/>
        <v>771.75</v>
      </c>
      <c r="J40" s="28"/>
    </row>
    <row r="41" spans="1:10" ht="14.25">
      <c r="A41" s="9">
        <v>30</v>
      </c>
      <c r="B41" s="16" t="s">
        <v>130</v>
      </c>
      <c r="C41" s="12" t="s">
        <v>158</v>
      </c>
      <c r="D41" s="12" t="s">
        <v>59</v>
      </c>
      <c r="E41" s="12">
        <v>392</v>
      </c>
      <c r="F41" s="18"/>
      <c r="G41" s="31">
        <v>31752</v>
      </c>
      <c r="H41" s="14">
        <v>0.03</v>
      </c>
      <c r="I41" s="27">
        <f t="shared" si="1"/>
        <v>952.56</v>
      </c>
      <c r="J41" s="28"/>
    </row>
    <row r="42" spans="1:10" ht="14.25">
      <c r="A42" s="9">
        <v>31</v>
      </c>
      <c r="B42" s="16" t="s">
        <v>159</v>
      </c>
      <c r="C42" s="12"/>
      <c r="D42" s="12" t="s">
        <v>59</v>
      </c>
      <c r="E42" s="12">
        <v>420</v>
      </c>
      <c r="F42" s="18"/>
      <c r="G42" s="31">
        <v>7560</v>
      </c>
      <c r="H42" s="14">
        <v>0.03</v>
      </c>
      <c r="I42" s="27">
        <f t="shared" si="1"/>
        <v>226.79999999999998</v>
      </c>
      <c r="J42" s="28"/>
    </row>
    <row r="43" spans="1:10" ht="14.25">
      <c r="A43" s="9">
        <v>32</v>
      </c>
      <c r="B43" s="16" t="s">
        <v>132</v>
      </c>
      <c r="C43" s="12" t="s">
        <v>160</v>
      </c>
      <c r="D43" s="12" t="s">
        <v>59</v>
      </c>
      <c r="E43" s="12">
        <v>2402</v>
      </c>
      <c r="F43" s="18"/>
      <c r="G43" s="31">
        <v>8166.8</v>
      </c>
      <c r="H43" s="14">
        <v>0.03</v>
      </c>
      <c r="I43" s="27">
        <f t="shared" si="1"/>
        <v>245.004</v>
      </c>
      <c r="J43" s="28"/>
    </row>
    <row r="44" spans="1:10" ht="14.25">
      <c r="A44" s="9">
        <v>33</v>
      </c>
      <c r="B44" s="16" t="s">
        <v>132</v>
      </c>
      <c r="C44" s="12" t="s">
        <v>161</v>
      </c>
      <c r="D44" s="12" t="s">
        <v>59</v>
      </c>
      <c r="E44" s="12">
        <v>1112</v>
      </c>
      <c r="F44" s="18"/>
      <c r="G44" s="31">
        <v>5004</v>
      </c>
      <c r="H44" s="14">
        <v>0.03</v>
      </c>
      <c r="I44" s="27">
        <f t="shared" si="1"/>
        <v>150.12</v>
      </c>
      <c r="J44" s="28"/>
    </row>
    <row r="45" spans="1:10" ht="14.25">
      <c r="A45" s="9">
        <v>34</v>
      </c>
      <c r="B45" s="16" t="s">
        <v>132</v>
      </c>
      <c r="C45" s="12" t="s">
        <v>162</v>
      </c>
      <c r="D45" s="12" t="s">
        <v>59</v>
      </c>
      <c r="E45" s="12">
        <v>204</v>
      </c>
      <c r="F45" s="18"/>
      <c r="G45" s="31">
        <v>3814.8</v>
      </c>
      <c r="H45" s="14">
        <v>0.03</v>
      </c>
      <c r="I45" s="27">
        <f t="shared" si="1"/>
        <v>114.44399999999999</v>
      </c>
      <c r="J45" s="28"/>
    </row>
    <row r="46" spans="1:10" ht="14.25">
      <c r="A46" s="9">
        <v>35</v>
      </c>
      <c r="B46" s="16" t="s">
        <v>132</v>
      </c>
      <c r="C46" s="12" t="s">
        <v>163</v>
      </c>
      <c r="D46" s="12" t="s">
        <v>59</v>
      </c>
      <c r="E46" s="12">
        <v>286</v>
      </c>
      <c r="F46" s="18"/>
      <c r="G46" s="31">
        <v>6921.2</v>
      </c>
      <c r="H46" s="14">
        <v>0.03</v>
      </c>
      <c r="I46" s="27">
        <f t="shared" si="1"/>
        <v>207.636</v>
      </c>
      <c r="J46" s="28"/>
    </row>
    <row r="47" spans="1:10" ht="14.25">
      <c r="A47" s="9">
        <v>36</v>
      </c>
      <c r="B47" s="16" t="s">
        <v>132</v>
      </c>
      <c r="C47" s="12" t="s">
        <v>164</v>
      </c>
      <c r="D47" s="12" t="s">
        <v>59</v>
      </c>
      <c r="E47" s="12">
        <v>272</v>
      </c>
      <c r="F47" s="18"/>
      <c r="G47" s="31">
        <v>3590.3999999999996</v>
      </c>
      <c r="H47" s="14">
        <v>0.03</v>
      </c>
      <c r="I47" s="27">
        <f t="shared" si="1"/>
        <v>107.71199999999999</v>
      </c>
      <c r="J47" s="28"/>
    </row>
    <row r="48" spans="1:10" ht="14.25">
      <c r="A48" s="9">
        <v>37</v>
      </c>
      <c r="B48" s="16" t="s">
        <v>132</v>
      </c>
      <c r="C48" s="12" t="s">
        <v>165</v>
      </c>
      <c r="D48" s="12" t="s">
        <v>59</v>
      </c>
      <c r="E48" s="12">
        <v>88</v>
      </c>
      <c r="F48" s="18"/>
      <c r="G48" s="31">
        <v>3484.8</v>
      </c>
      <c r="H48" s="14">
        <v>0.03</v>
      </c>
      <c r="I48" s="27">
        <f t="shared" si="1"/>
        <v>104.544</v>
      </c>
      <c r="J48" s="28"/>
    </row>
    <row r="49" spans="1:10" ht="14.25">
      <c r="A49" s="9">
        <v>38</v>
      </c>
      <c r="B49" s="16" t="s">
        <v>130</v>
      </c>
      <c r="C49" s="12" t="s">
        <v>166</v>
      </c>
      <c r="D49" s="12" t="s">
        <v>59</v>
      </c>
      <c r="E49" s="12">
        <v>43</v>
      </c>
      <c r="F49" s="18"/>
      <c r="G49" s="31">
        <v>4085</v>
      </c>
      <c r="H49" s="14">
        <v>0.03</v>
      </c>
      <c r="I49" s="27">
        <f t="shared" si="1"/>
        <v>122.55</v>
      </c>
      <c r="J49" s="28"/>
    </row>
    <row r="50" spans="1:10" ht="14.25">
      <c r="A50" s="9">
        <v>39</v>
      </c>
      <c r="B50" s="16" t="s">
        <v>132</v>
      </c>
      <c r="C50" s="12" t="s">
        <v>167</v>
      </c>
      <c r="D50" s="12" t="s">
        <v>59</v>
      </c>
      <c r="E50" s="12">
        <v>1251</v>
      </c>
      <c r="F50" s="18"/>
      <c r="G50" s="31">
        <v>9132.3</v>
      </c>
      <c r="H50" s="14">
        <v>0.03</v>
      </c>
      <c r="I50" s="27">
        <f t="shared" si="1"/>
        <v>273.969</v>
      </c>
      <c r="J50" s="28"/>
    </row>
    <row r="51" spans="1:10" ht="14.25">
      <c r="A51" s="9">
        <v>40</v>
      </c>
      <c r="B51" s="16" t="s">
        <v>134</v>
      </c>
      <c r="C51" s="12" t="s">
        <v>168</v>
      </c>
      <c r="D51" s="12" t="s">
        <v>59</v>
      </c>
      <c r="E51" s="12">
        <v>72</v>
      </c>
      <c r="F51" s="18"/>
      <c r="G51" s="31">
        <v>2664</v>
      </c>
      <c r="H51" s="14">
        <v>0.03</v>
      </c>
      <c r="I51" s="27">
        <f t="shared" si="1"/>
        <v>79.92</v>
      </c>
      <c r="J51" s="28"/>
    </row>
    <row r="52" spans="1:10" ht="14.25">
      <c r="A52" s="9">
        <v>41</v>
      </c>
      <c r="B52" s="16" t="s">
        <v>132</v>
      </c>
      <c r="C52" s="12" t="s">
        <v>169</v>
      </c>
      <c r="D52" s="12" t="s">
        <v>59</v>
      </c>
      <c r="E52" s="12">
        <v>1140</v>
      </c>
      <c r="F52" s="18"/>
      <c r="G52" s="31">
        <v>11286</v>
      </c>
      <c r="H52" s="14">
        <v>0.03</v>
      </c>
      <c r="I52" s="27">
        <f t="shared" si="1"/>
        <v>338.58</v>
      </c>
      <c r="J52" s="28"/>
    </row>
    <row r="53" spans="1:10" ht="14.25">
      <c r="A53" s="9">
        <v>42</v>
      </c>
      <c r="B53" s="16" t="s">
        <v>130</v>
      </c>
      <c r="C53" s="12" t="s">
        <v>170</v>
      </c>
      <c r="D53" s="12" t="s">
        <v>59</v>
      </c>
      <c r="E53" s="12">
        <v>326</v>
      </c>
      <c r="F53" s="18"/>
      <c r="G53" s="31">
        <v>26406</v>
      </c>
      <c r="H53" s="14">
        <v>0.03</v>
      </c>
      <c r="I53" s="27">
        <f t="shared" si="1"/>
        <v>792.18</v>
      </c>
      <c r="J53" s="28"/>
    </row>
    <row r="54" spans="1:10" ht="14.25">
      <c r="A54" s="9">
        <v>43</v>
      </c>
      <c r="B54" s="16" t="s">
        <v>171</v>
      </c>
      <c r="C54" s="12" t="s">
        <v>172</v>
      </c>
      <c r="D54" s="12" t="s">
        <v>59</v>
      </c>
      <c r="E54" s="12">
        <v>96</v>
      </c>
      <c r="F54" s="18"/>
      <c r="G54" s="31">
        <v>1248</v>
      </c>
      <c r="H54" s="14">
        <v>0.03</v>
      </c>
      <c r="I54" s="27">
        <f t="shared" si="1"/>
        <v>37.44</v>
      </c>
      <c r="J54" s="28"/>
    </row>
    <row r="55" spans="1:10" ht="14.25">
      <c r="A55" s="9">
        <v>44</v>
      </c>
      <c r="B55" s="16" t="s">
        <v>173</v>
      </c>
      <c r="C55" s="12" t="s">
        <v>174</v>
      </c>
      <c r="D55" s="12" t="s">
        <v>59</v>
      </c>
      <c r="E55" s="12">
        <v>48</v>
      </c>
      <c r="F55" s="18"/>
      <c r="G55" s="31">
        <v>432</v>
      </c>
      <c r="H55" s="14">
        <v>0.03</v>
      </c>
      <c r="I55" s="27">
        <f t="shared" si="1"/>
        <v>12.959999999999999</v>
      </c>
      <c r="J55" s="28"/>
    </row>
    <row r="56" spans="1:10" ht="14.25">
      <c r="A56" s="9">
        <v>45</v>
      </c>
      <c r="B56" s="16" t="s">
        <v>132</v>
      </c>
      <c r="C56" s="12" t="s">
        <v>175</v>
      </c>
      <c r="D56" s="12" t="s">
        <v>59</v>
      </c>
      <c r="E56" s="12">
        <v>1138</v>
      </c>
      <c r="F56" s="18"/>
      <c r="G56" s="31">
        <v>21280.6</v>
      </c>
      <c r="H56" s="14">
        <v>0.03</v>
      </c>
      <c r="I56" s="27">
        <f t="shared" si="1"/>
        <v>638.4179999999999</v>
      </c>
      <c r="J56" s="28"/>
    </row>
    <row r="57" spans="1:10" ht="14.25">
      <c r="A57" s="9">
        <v>46</v>
      </c>
      <c r="B57" s="16" t="s">
        <v>132</v>
      </c>
      <c r="C57" s="12" t="s">
        <v>176</v>
      </c>
      <c r="D57" s="12" t="s">
        <v>59</v>
      </c>
      <c r="E57" s="12">
        <v>922</v>
      </c>
      <c r="F57" s="18"/>
      <c r="G57" s="31">
        <v>9127.800000000001</v>
      </c>
      <c r="H57" s="14">
        <v>0.03</v>
      </c>
      <c r="I57" s="27">
        <f t="shared" si="1"/>
        <v>273.834</v>
      </c>
      <c r="J57" s="28"/>
    </row>
    <row r="58" spans="1:10" ht="14.25">
      <c r="A58" s="9">
        <v>47</v>
      </c>
      <c r="B58" s="16" t="s">
        <v>132</v>
      </c>
      <c r="C58" s="12" t="s">
        <v>177</v>
      </c>
      <c r="D58" s="12" t="s">
        <v>59</v>
      </c>
      <c r="E58" s="12">
        <v>2839</v>
      </c>
      <c r="F58" s="18"/>
      <c r="G58" s="31">
        <v>20724.7</v>
      </c>
      <c r="H58" s="14">
        <v>0.03</v>
      </c>
      <c r="I58" s="27">
        <f t="shared" si="1"/>
        <v>621.741</v>
      </c>
      <c r="J58" s="28"/>
    </row>
    <row r="59" spans="1:10" ht="14.25">
      <c r="A59" s="9">
        <v>48</v>
      </c>
      <c r="B59" s="16" t="s">
        <v>132</v>
      </c>
      <c r="C59" s="12" t="s">
        <v>178</v>
      </c>
      <c r="D59" s="12" t="s">
        <v>59</v>
      </c>
      <c r="E59" s="12">
        <v>2700</v>
      </c>
      <c r="F59" s="18"/>
      <c r="G59" s="31">
        <v>12150</v>
      </c>
      <c r="H59" s="14">
        <v>0.03</v>
      </c>
      <c r="I59" s="27">
        <f t="shared" si="1"/>
        <v>364.5</v>
      </c>
      <c r="J59" s="28"/>
    </row>
    <row r="60" spans="1:10" ht="14.25">
      <c r="A60" s="9">
        <v>49</v>
      </c>
      <c r="B60" s="16" t="s">
        <v>132</v>
      </c>
      <c r="C60" s="12" t="s">
        <v>179</v>
      </c>
      <c r="D60" s="12" t="s">
        <v>59</v>
      </c>
      <c r="E60" s="12">
        <v>4300</v>
      </c>
      <c r="F60" s="18"/>
      <c r="G60" s="31">
        <v>14620</v>
      </c>
      <c r="H60" s="14">
        <v>0.03</v>
      </c>
      <c r="I60" s="27">
        <f t="shared" si="1"/>
        <v>438.59999999999997</v>
      </c>
      <c r="J60" s="28"/>
    </row>
    <row r="61" spans="1:10" ht="14.25">
      <c r="A61" s="9">
        <v>50</v>
      </c>
      <c r="B61" s="16" t="s">
        <v>132</v>
      </c>
      <c r="C61" s="12" t="s">
        <v>180</v>
      </c>
      <c r="D61" s="12" t="s">
        <v>59</v>
      </c>
      <c r="E61" s="12">
        <v>942</v>
      </c>
      <c r="F61" s="18"/>
      <c r="G61" s="31">
        <v>22796.4</v>
      </c>
      <c r="H61" s="14">
        <v>0.03</v>
      </c>
      <c r="I61" s="27">
        <f t="shared" si="1"/>
        <v>683.8919999999999</v>
      </c>
      <c r="J61" s="28"/>
    </row>
    <row r="62" spans="1:10" ht="14.25">
      <c r="A62" s="32"/>
      <c r="B62" s="33" t="s">
        <v>45</v>
      </c>
      <c r="C62" s="33"/>
      <c r="D62" s="33"/>
      <c r="E62" s="33"/>
      <c r="F62" s="33"/>
      <c r="G62" s="34">
        <f>SUM(G36:G61)</f>
        <v>271969.3</v>
      </c>
      <c r="H62" s="33"/>
      <c r="I62" s="35">
        <f>SUM(I36:I61)</f>
        <v>8159.079</v>
      </c>
      <c r="J62" s="32"/>
    </row>
    <row r="63" spans="1:10" ht="14.25">
      <c r="A63" s="1" t="s">
        <v>181</v>
      </c>
      <c r="B63" s="2"/>
      <c r="C63" s="2"/>
      <c r="D63" s="3"/>
      <c r="E63" s="3"/>
      <c r="F63" s="3"/>
      <c r="G63" s="3"/>
      <c r="H63" s="3"/>
      <c r="I63" s="21"/>
      <c r="J63" s="22"/>
    </row>
    <row r="64" spans="1:10" ht="25.5">
      <c r="A64" s="4" t="s">
        <v>125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ht="14.25">
      <c r="A65" s="5" t="s">
        <v>17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4.25">
      <c r="A66" s="6" t="s">
        <v>2</v>
      </c>
      <c r="B66" s="6"/>
      <c r="C66" s="6"/>
      <c r="D66" s="6"/>
      <c r="E66" s="6"/>
      <c r="F66" s="6"/>
      <c r="G66" s="7"/>
      <c r="H66" s="7"/>
      <c r="I66" s="23"/>
      <c r="J66" s="24" t="s">
        <v>18</v>
      </c>
    </row>
    <row r="67" spans="1:10" ht="14.25">
      <c r="A67" s="8" t="s">
        <v>4</v>
      </c>
      <c r="B67" s="8" t="s">
        <v>19</v>
      </c>
      <c r="C67" s="8" t="s">
        <v>20</v>
      </c>
      <c r="D67" s="8" t="s">
        <v>21</v>
      </c>
      <c r="E67" s="8" t="s">
        <v>22</v>
      </c>
      <c r="F67" s="8" t="s">
        <v>23</v>
      </c>
      <c r="G67" s="8" t="s">
        <v>24</v>
      </c>
      <c r="H67" s="8" t="s">
        <v>25</v>
      </c>
      <c r="I67" s="25" t="s">
        <v>6</v>
      </c>
      <c r="J67" s="26" t="s">
        <v>7</v>
      </c>
    </row>
    <row r="68" spans="1:10" ht="14.25">
      <c r="A68" s="9">
        <v>51</v>
      </c>
      <c r="B68" s="16" t="s">
        <v>132</v>
      </c>
      <c r="C68" s="12" t="s">
        <v>182</v>
      </c>
      <c r="D68" s="12" t="s">
        <v>59</v>
      </c>
      <c r="E68" s="12">
        <v>698</v>
      </c>
      <c r="F68" s="18"/>
      <c r="G68" s="31">
        <v>9213.6</v>
      </c>
      <c r="H68" s="14">
        <v>0.03</v>
      </c>
      <c r="I68" s="27">
        <f>G68*H68</f>
        <v>276.408</v>
      </c>
      <c r="J68" s="9"/>
    </row>
    <row r="69" spans="1:10" ht="14.25">
      <c r="A69" s="9">
        <v>52</v>
      </c>
      <c r="B69" s="16" t="s">
        <v>128</v>
      </c>
      <c r="C69" s="12" t="s">
        <v>155</v>
      </c>
      <c r="D69" s="12" t="s">
        <v>59</v>
      </c>
      <c r="E69" s="12">
        <v>63</v>
      </c>
      <c r="F69" s="18"/>
      <c r="G69" s="31">
        <v>5040</v>
      </c>
      <c r="H69" s="14">
        <v>0.03</v>
      </c>
      <c r="I69" s="27">
        <f aca="true" t="shared" si="2" ref="I69:I91">G69*H69</f>
        <v>151.2</v>
      </c>
      <c r="J69" s="9"/>
    </row>
    <row r="70" spans="1:10" ht="14.25">
      <c r="A70" s="9">
        <v>53</v>
      </c>
      <c r="B70" s="16" t="s">
        <v>134</v>
      </c>
      <c r="C70" s="12" t="s">
        <v>183</v>
      </c>
      <c r="D70" s="12" t="s">
        <v>59</v>
      </c>
      <c r="E70" s="12">
        <v>977</v>
      </c>
      <c r="F70" s="18"/>
      <c r="G70" s="31">
        <v>30287</v>
      </c>
      <c r="H70" s="14">
        <v>0.03</v>
      </c>
      <c r="I70" s="27">
        <f t="shared" si="2"/>
        <v>908.61</v>
      </c>
      <c r="J70" s="9"/>
    </row>
    <row r="71" spans="1:10" ht="14.25">
      <c r="A71" s="9">
        <v>54</v>
      </c>
      <c r="B71" s="16" t="s">
        <v>134</v>
      </c>
      <c r="C71" s="12" t="s">
        <v>184</v>
      </c>
      <c r="D71" s="12" t="s">
        <v>59</v>
      </c>
      <c r="E71" s="12">
        <v>1327</v>
      </c>
      <c r="F71" s="18"/>
      <c r="G71" s="31">
        <v>47772</v>
      </c>
      <c r="H71" s="14">
        <v>0.03</v>
      </c>
      <c r="I71" s="27">
        <f t="shared" si="2"/>
        <v>1433.1599999999999</v>
      </c>
      <c r="J71" s="9"/>
    </row>
    <row r="72" spans="1:10" ht="14.25">
      <c r="A72" s="9">
        <v>55</v>
      </c>
      <c r="B72" s="16" t="s">
        <v>185</v>
      </c>
      <c r="C72" s="12" t="s">
        <v>151</v>
      </c>
      <c r="D72" s="12" t="s">
        <v>59</v>
      </c>
      <c r="E72" s="12">
        <v>100</v>
      </c>
      <c r="F72" s="18"/>
      <c r="G72" s="31">
        <v>7150</v>
      </c>
      <c r="H72" s="14">
        <v>0.03</v>
      </c>
      <c r="I72" s="27">
        <f t="shared" si="2"/>
        <v>214.5</v>
      </c>
      <c r="J72" s="9"/>
    </row>
    <row r="73" spans="1:10" ht="14.25">
      <c r="A73" s="9">
        <v>56</v>
      </c>
      <c r="B73" s="16" t="s">
        <v>185</v>
      </c>
      <c r="C73" s="12" t="s">
        <v>186</v>
      </c>
      <c r="D73" s="12" t="s">
        <v>59</v>
      </c>
      <c r="E73" s="12">
        <v>102</v>
      </c>
      <c r="F73" s="18"/>
      <c r="G73" s="31">
        <v>8700.6</v>
      </c>
      <c r="H73" s="14">
        <v>0.03</v>
      </c>
      <c r="I73" s="27">
        <f t="shared" si="2"/>
        <v>261.01800000000003</v>
      </c>
      <c r="J73" s="9"/>
    </row>
    <row r="74" spans="1:10" ht="14.25">
      <c r="A74" s="9">
        <v>57</v>
      </c>
      <c r="B74" s="16" t="s">
        <v>185</v>
      </c>
      <c r="C74" s="12" t="s">
        <v>187</v>
      </c>
      <c r="D74" s="12" t="s">
        <v>59</v>
      </c>
      <c r="E74" s="12">
        <v>94</v>
      </c>
      <c r="F74" s="12"/>
      <c r="G74" s="31">
        <v>9306</v>
      </c>
      <c r="H74" s="14">
        <v>0.03</v>
      </c>
      <c r="I74" s="27">
        <f t="shared" si="2"/>
        <v>279.18</v>
      </c>
      <c r="J74" s="9"/>
    </row>
    <row r="75" spans="1:10" ht="14.25">
      <c r="A75" s="9">
        <v>58</v>
      </c>
      <c r="B75" s="16" t="s">
        <v>185</v>
      </c>
      <c r="C75" s="12" t="s">
        <v>188</v>
      </c>
      <c r="D75" s="12" t="s">
        <v>59</v>
      </c>
      <c r="E75" s="12">
        <v>100</v>
      </c>
      <c r="F75" s="12"/>
      <c r="G75" s="31">
        <v>5250</v>
      </c>
      <c r="H75" s="14">
        <v>0.03</v>
      </c>
      <c r="I75" s="27">
        <f t="shared" si="2"/>
        <v>157.5</v>
      </c>
      <c r="J75" s="9"/>
    </row>
    <row r="76" spans="1:10" ht="14.25">
      <c r="A76" s="9">
        <v>59</v>
      </c>
      <c r="B76" s="16" t="s">
        <v>132</v>
      </c>
      <c r="C76" s="12" t="s">
        <v>189</v>
      </c>
      <c r="D76" s="12" t="s">
        <v>59</v>
      </c>
      <c r="E76" s="12">
        <v>1271</v>
      </c>
      <c r="F76" s="12"/>
      <c r="G76" s="31">
        <v>2542</v>
      </c>
      <c r="H76" s="14">
        <v>0.03</v>
      </c>
      <c r="I76" s="27">
        <f t="shared" si="2"/>
        <v>76.25999999999999</v>
      </c>
      <c r="J76" s="9"/>
    </row>
    <row r="77" spans="1:10" ht="14.25">
      <c r="A77" s="9">
        <v>60</v>
      </c>
      <c r="B77" s="16" t="s">
        <v>132</v>
      </c>
      <c r="C77" s="12" t="s">
        <v>190</v>
      </c>
      <c r="D77" s="12" t="s">
        <v>59</v>
      </c>
      <c r="E77" s="12">
        <v>94</v>
      </c>
      <c r="F77" s="12"/>
      <c r="G77" s="31">
        <v>2350</v>
      </c>
      <c r="H77" s="14">
        <v>0.03</v>
      </c>
      <c r="I77" s="27">
        <f t="shared" si="2"/>
        <v>70.5</v>
      </c>
      <c r="J77" s="9"/>
    </row>
    <row r="78" spans="1:10" ht="14.25">
      <c r="A78" s="9">
        <v>61</v>
      </c>
      <c r="B78" s="16" t="s">
        <v>128</v>
      </c>
      <c r="C78" s="12" t="s">
        <v>140</v>
      </c>
      <c r="D78" s="12" t="s">
        <v>59</v>
      </c>
      <c r="E78" s="12">
        <v>56</v>
      </c>
      <c r="F78" s="12"/>
      <c r="G78" s="31">
        <v>1512</v>
      </c>
      <c r="H78" s="14">
        <v>0.03</v>
      </c>
      <c r="I78" s="27">
        <f t="shared" si="2"/>
        <v>45.36</v>
      </c>
      <c r="J78" s="9"/>
    </row>
    <row r="79" spans="1:10" ht="14.25">
      <c r="A79" s="9">
        <v>62</v>
      </c>
      <c r="B79" s="16" t="s">
        <v>128</v>
      </c>
      <c r="C79" s="12" t="s">
        <v>152</v>
      </c>
      <c r="D79" s="12" t="s">
        <v>59</v>
      </c>
      <c r="E79" s="12">
        <v>193</v>
      </c>
      <c r="F79" s="12"/>
      <c r="G79" s="31">
        <v>6755</v>
      </c>
      <c r="H79" s="14">
        <v>0.03</v>
      </c>
      <c r="I79" s="27">
        <f t="shared" si="2"/>
        <v>202.65</v>
      </c>
      <c r="J79" s="9"/>
    </row>
    <row r="80" spans="1:10" ht="14.25">
      <c r="A80" s="9">
        <v>63</v>
      </c>
      <c r="B80" s="16" t="s">
        <v>128</v>
      </c>
      <c r="C80" s="12" t="s">
        <v>191</v>
      </c>
      <c r="D80" s="12" t="s">
        <v>59</v>
      </c>
      <c r="E80" s="12">
        <v>155</v>
      </c>
      <c r="F80" s="12"/>
      <c r="G80" s="31">
        <v>6510</v>
      </c>
      <c r="H80" s="14">
        <v>0.03</v>
      </c>
      <c r="I80" s="27">
        <f t="shared" si="2"/>
        <v>195.29999999999998</v>
      </c>
      <c r="J80" s="9"/>
    </row>
    <row r="81" spans="1:10" ht="14.25">
      <c r="A81" s="9">
        <v>64</v>
      </c>
      <c r="B81" s="16" t="s">
        <v>128</v>
      </c>
      <c r="C81" s="12" t="s">
        <v>154</v>
      </c>
      <c r="D81" s="12" t="s">
        <v>59</v>
      </c>
      <c r="E81" s="12">
        <v>17</v>
      </c>
      <c r="F81" s="12"/>
      <c r="G81" s="31">
        <v>892.5</v>
      </c>
      <c r="H81" s="14">
        <v>0.03</v>
      </c>
      <c r="I81" s="27">
        <f t="shared" si="2"/>
        <v>26.775</v>
      </c>
      <c r="J81" s="9"/>
    </row>
    <row r="82" spans="1:10" ht="14.25">
      <c r="A82" s="9">
        <v>65</v>
      </c>
      <c r="B82" s="16" t="s">
        <v>192</v>
      </c>
      <c r="C82" s="12" t="s">
        <v>193</v>
      </c>
      <c r="D82" s="12" t="s">
        <v>59</v>
      </c>
      <c r="E82" s="12">
        <v>150</v>
      </c>
      <c r="F82" s="12"/>
      <c r="G82" s="31">
        <v>4800</v>
      </c>
      <c r="H82" s="14">
        <v>0.03</v>
      </c>
      <c r="I82" s="27">
        <f t="shared" si="2"/>
        <v>144</v>
      </c>
      <c r="J82" s="9"/>
    </row>
    <row r="83" spans="1:10" ht="14.25">
      <c r="A83" s="9">
        <v>66</v>
      </c>
      <c r="B83" s="16" t="s">
        <v>132</v>
      </c>
      <c r="C83" s="12" t="s">
        <v>151</v>
      </c>
      <c r="D83" s="12" t="s">
        <v>59</v>
      </c>
      <c r="E83" s="12">
        <v>122</v>
      </c>
      <c r="F83" s="12"/>
      <c r="G83" s="31">
        <v>4831.2</v>
      </c>
      <c r="H83" s="14">
        <v>0.03</v>
      </c>
      <c r="I83" s="27">
        <f t="shared" si="2"/>
        <v>144.93599999999998</v>
      </c>
      <c r="J83" s="28"/>
    </row>
    <row r="84" spans="1:10" ht="14.25">
      <c r="A84" s="9">
        <v>67</v>
      </c>
      <c r="B84" s="16" t="s">
        <v>132</v>
      </c>
      <c r="C84" s="12" t="s">
        <v>188</v>
      </c>
      <c r="D84" s="12" t="s">
        <v>59</v>
      </c>
      <c r="E84" s="12">
        <v>310</v>
      </c>
      <c r="F84" s="12"/>
      <c r="G84" s="31">
        <v>10850</v>
      </c>
      <c r="H84" s="14">
        <v>0.03</v>
      </c>
      <c r="I84" s="27">
        <f t="shared" si="2"/>
        <v>325.5</v>
      </c>
      <c r="J84" s="28"/>
    </row>
    <row r="85" spans="1:10" ht="14.25">
      <c r="A85" s="9">
        <v>68</v>
      </c>
      <c r="B85" s="16" t="s">
        <v>171</v>
      </c>
      <c r="C85" s="12" t="s">
        <v>172</v>
      </c>
      <c r="D85" s="12" t="s">
        <v>59</v>
      </c>
      <c r="E85" s="12">
        <v>3600</v>
      </c>
      <c r="F85" s="12"/>
      <c r="G85" s="31">
        <v>20880</v>
      </c>
      <c r="H85" s="14">
        <v>0.03</v>
      </c>
      <c r="I85" s="27">
        <f t="shared" si="2"/>
        <v>626.4</v>
      </c>
      <c r="J85" s="28"/>
    </row>
    <row r="86" spans="1:10" ht="14.25">
      <c r="A86" s="9">
        <v>69</v>
      </c>
      <c r="B86" s="16" t="s">
        <v>173</v>
      </c>
      <c r="C86" s="12" t="s">
        <v>174</v>
      </c>
      <c r="D86" s="12" t="s">
        <v>59</v>
      </c>
      <c r="E86" s="12">
        <v>13000</v>
      </c>
      <c r="F86" s="12"/>
      <c r="G86" s="31">
        <v>29899.999999999996</v>
      </c>
      <c r="H86" s="14">
        <v>0.03</v>
      </c>
      <c r="I86" s="27">
        <f t="shared" si="2"/>
        <v>896.9999999999999</v>
      </c>
      <c r="J86" s="28"/>
    </row>
    <row r="87" spans="1:10" ht="14.25">
      <c r="A87" s="9">
        <v>70</v>
      </c>
      <c r="B87" s="10" t="s">
        <v>194</v>
      </c>
      <c r="C87" s="12"/>
      <c r="D87" s="12" t="s">
        <v>59</v>
      </c>
      <c r="E87" s="12">
        <v>2800</v>
      </c>
      <c r="F87" s="12"/>
      <c r="G87" s="31">
        <v>50400</v>
      </c>
      <c r="H87" s="14">
        <v>0.03</v>
      </c>
      <c r="I87" s="27">
        <f t="shared" si="2"/>
        <v>1512</v>
      </c>
      <c r="J87" s="28"/>
    </row>
    <row r="88" spans="1:10" ht="14.25">
      <c r="A88" s="9">
        <v>71</v>
      </c>
      <c r="B88" s="10" t="s">
        <v>195</v>
      </c>
      <c r="C88" s="12"/>
      <c r="D88" s="12" t="s">
        <v>59</v>
      </c>
      <c r="E88" s="12">
        <v>500</v>
      </c>
      <c r="F88" s="12"/>
      <c r="G88" s="31">
        <v>1950</v>
      </c>
      <c r="H88" s="14">
        <v>0.03</v>
      </c>
      <c r="I88" s="27">
        <f t="shared" si="2"/>
        <v>58.5</v>
      </c>
      <c r="J88" s="28"/>
    </row>
    <row r="89" spans="1:10" ht="14.25">
      <c r="A89" s="9">
        <v>72</v>
      </c>
      <c r="B89" s="10" t="s">
        <v>196</v>
      </c>
      <c r="C89" s="12"/>
      <c r="D89" s="12" t="s">
        <v>59</v>
      </c>
      <c r="E89" s="12">
        <v>35</v>
      </c>
      <c r="F89" s="12"/>
      <c r="G89" s="31">
        <v>630</v>
      </c>
      <c r="H89" s="14">
        <v>0.03</v>
      </c>
      <c r="I89" s="27">
        <f t="shared" si="2"/>
        <v>18.9</v>
      </c>
      <c r="J89" s="28"/>
    </row>
    <row r="90" spans="1:10" ht="14.25">
      <c r="A90" s="9">
        <v>73</v>
      </c>
      <c r="B90" s="10" t="s">
        <v>197</v>
      </c>
      <c r="C90" s="10"/>
      <c r="D90" s="12" t="s">
        <v>59</v>
      </c>
      <c r="E90" s="12">
        <v>200</v>
      </c>
      <c r="F90" s="12"/>
      <c r="G90" s="31">
        <v>2156</v>
      </c>
      <c r="H90" s="14">
        <v>0.03</v>
      </c>
      <c r="I90" s="27">
        <f t="shared" si="2"/>
        <v>64.67999999999999</v>
      </c>
      <c r="J90" s="28"/>
    </row>
    <row r="91" spans="1:10" ht="14.25">
      <c r="A91" s="9">
        <v>74</v>
      </c>
      <c r="B91" s="10" t="s">
        <v>198</v>
      </c>
      <c r="C91" s="10"/>
      <c r="D91" s="12" t="s">
        <v>59</v>
      </c>
      <c r="E91" s="12">
        <v>100</v>
      </c>
      <c r="F91" s="12"/>
      <c r="G91" s="31">
        <v>844.9999999999999</v>
      </c>
      <c r="H91" s="14">
        <v>0.03</v>
      </c>
      <c r="I91" s="27">
        <f t="shared" si="2"/>
        <v>25.349999999999994</v>
      </c>
      <c r="J91" s="28"/>
    </row>
    <row r="92" spans="1:10" ht="14.25">
      <c r="A92" s="32"/>
      <c r="B92" s="33" t="s">
        <v>45</v>
      </c>
      <c r="C92" s="33"/>
      <c r="D92" s="33"/>
      <c r="E92" s="33"/>
      <c r="F92" s="33"/>
      <c r="G92" s="34">
        <f>SUM(G68:G91)</f>
        <v>270522.9</v>
      </c>
      <c r="H92" s="33"/>
      <c r="I92" s="35">
        <f>SUM(I68:I91)</f>
        <v>8115.686999999999</v>
      </c>
      <c r="J92" s="32"/>
    </row>
    <row r="93" spans="1:10" ht="14.25">
      <c r="A93" s="32"/>
      <c r="B93" s="33" t="s">
        <v>123</v>
      </c>
      <c r="C93" s="33"/>
      <c r="D93" s="33"/>
      <c r="E93" s="33"/>
      <c r="F93" s="33"/>
      <c r="G93" s="34">
        <f>G92+G62+G30</f>
        <v>724336.7</v>
      </c>
      <c r="H93" s="33"/>
      <c r="I93" s="35">
        <f>I92+I62+I30</f>
        <v>21730.101</v>
      </c>
      <c r="J93" s="32"/>
    </row>
  </sheetData>
  <sheetProtection/>
  <mergeCells count="9">
    <mergeCell ref="A2:J2"/>
    <mergeCell ref="A3:J3"/>
    <mergeCell ref="A4:E4"/>
    <mergeCell ref="A32:J32"/>
    <mergeCell ref="A33:J33"/>
    <mergeCell ref="A34:E34"/>
    <mergeCell ref="A64:J64"/>
    <mergeCell ref="A65:J65"/>
    <mergeCell ref="A66:E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32" sqref="G32"/>
    </sheetView>
  </sheetViews>
  <sheetFormatPr defaultColWidth="9.00390625" defaultRowHeight="14.25"/>
  <cols>
    <col min="2" max="3" width="16.625" style="0" customWidth="1"/>
    <col min="6" max="6" width="9.875" style="0" customWidth="1"/>
    <col min="7" max="7" width="10.875" style="0" customWidth="1"/>
    <col min="10" max="10" width="13.25390625" style="0" customWidth="1"/>
  </cols>
  <sheetData>
    <row r="1" spans="1:10" ht="14.25">
      <c r="A1" s="1" t="s">
        <v>199</v>
      </c>
      <c r="B1" s="2"/>
      <c r="C1" s="2"/>
      <c r="D1" s="3"/>
      <c r="E1" s="3"/>
      <c r="F1" s="3"/>
      <c r="G1" s="3"/>
      <c r="H1" s="3"/>
      <c r="I1" s="21"/>
      <c r="J1" s="22"/>
    </row>
    <row r="2" spans="1:10" ht="25.5">
      <c r="A2" s="4" t="s">
        <v>200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6" t="s">
        <v>2</v>
      </c>
      <c r="B4" s="6"/>
      <c r="C4" s="6"/>
      <c r="D4" s="6"/>
      <c r="E4" s="6"/>
      <c r="F4" s="6"/>
      <c r="G4" s="7"/>
      <c r="H4" s="7"/>
      <c r="I4" s="23"/>
      <c r="J4" s="24" t="s">
        <v>18</v>
      </c>
    </row>
    <row r="5" spans="1:10" ht="14.25">
      <c r="A5" s="8" t="s">
        <v>4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201</v>
      </c>
      <c r="G5" s="8" t="s">
        <v>24</v>
      </c>
      <c r="H5" s="8" t="s">
        <v>25</v>
      </c>
      <c r="I5" s="25" t="s">
        <v>6</v>
      </c>
      <c r="J5" s="26" t="s">
        <v>7</v>
      </c>
    </row>
    <row r="6" spans="1:10" ht="14.25">
      <c r="A6" s="9">
        <v>1</v>
      </c>
      <c r="B6" s="10" t="s">
        <v>202</v>
      </c>
      <c r="C6" s="11"/>
      <c r="D6" s="10" t="s">
        <v>127</v>
      </c>
      <c r="E6" s="12">
        <v>375</v>
      </c>
      <c r="F6" s="12">
        <v>12</v>
      </c>
      <c r="G6" s="13">
        <f aca="true" t="shared" si="0" ref="G6:G23">F6*E6</f>
        <v>4500</v>
      </c>
      <c r="H6" s="14">
        <v>0.03</v>
      </c>
      <c r="I6" s="27">
        <f aca="true" t="shared" si="1" ref="I6:I23">G6*H6</f>
        <v>135</v>
      </c>
      <c r="J6" s="9"/>
    </row>
    <row r="7" spans="1:10" ht="14.25">
      <c r="A7" s="9">
        <v>2</v>
      </c>
      <c r="B7" s="10" t="s">
        <v>203</v>
      </c>
      <c r="C7" s="15" t="s">
        <v>204</v>
      </c>
      <c r="D7" s="10" t="s">
        <v>127</v>
      </c>
      <c r="E7" s="12">
        <v>625</v>
      </c>
      <c r="F7" s="12">
        <v>15</v>
      </c>
      <c r="G7" s="13">
        <f t="shared" si="0"/>
        <v>9375</v>
      </c>
      <c r="H7" s="14">
        <v>0.03</v>
      </c>
      <c r="I7" s="27">
        <f t="shared" si="1"/>
        <v>281.25</v>
      </c>
      <c r="J7" s="9"/>
    </row>
    <row r="8" spans="1:10" ht="14.25">
      <c r="A8" s="9">
        <v>3</v>
      </c>
      <c r="B8" s="10" t="s">
        <v>205</v>
      </c>
      <c r="C8" s="15" t="s">
        <v>206</v>
      </c>
      <c r="D8" s="10" t="s">
        <v>127</v>
      </c>
      <c r="E8" s="12">
        <v>500</v>
      </c>
      <c r="F8" s="12">
        <v>13</v>
      </c>
      <c r="G8" s="13">
        <f t="shared" si="0"/>
        <v>6500</v>
      </c>
      <c r="H8" s="14">
        <v>0.03</v>
      </c>
      <c r="I8" s="27">
        <f t="shared" si="1"/>
        <v>195</v>
      </c>
      <c r="J8" s="9"/>
    </row>
    <row r="9" spans="1:10" ht="14.25">
      <c r="A9" s="9">
        <v>4</v>
      </c>
      <c r="B9" s="10" t="s">
        <v>207</v>
      </c>
      <c r="C9" s="15" t="s">
        <v>208</v>
      </c>
      <c r="D9" s="10" t="s">
        <v>127</v>
      </c>
      <c r="E9" s="12">
        <v>125</v>
      </c>
      <c r="F9" s="12">
        <v>16</v>
      </c>
      <c r="G9" s="13">
        <f t="shared" si="0"/>
        <v>2000</v>
      </c>
      <c r="H9" s="14">
        <v>0.03</v>
      </c>
      <c r="I9" s="27">
        <f t="shared" si="1"/>
        <v>60</v>
      </c>
      <c r="J9" s="9"/>
    </row>
    <row r="10" spans="1:10" ht="14.25">
      <c r="A10" s="9">
        <v>5</v>
      </c>
      <c r="B10" s="10" t="s">
        <v>209</v>
      </c>
      <c r="C10" s="15"/>
      <c r="D10" s="10" t="s">
        <v>127</v>
      </c>
      <c r="E10" s="12">
        <v>320</v>
      </c>
      <c r="F10" s="12">
        <v>8</v>
      </c>
      <c r="G10" s="13">
        <f t="shared" si="0"/>
        <v>2560</v>
      </c>
      <c r="H10" s="14">
        <v>0.03</v>
      </c>
      <c r="I10" s="27">
        <f t="shared" si="1"/>
        <v>76.8</v>
      </c>
      <c r="J10" s="9"/>
    </row>
    <row r="11" spans="1:10" ht="14.25">
      <c r="A11" s="9">
        <v>6</v>
      </c>
      <c r="B11" s="10" t="s">
        <v>210</v>
      </c>
      <c r="C11" s="15"/>
      <c r="D11" s="10" t="s">
        <v>127</v>
      </c>
      <c r="E11" s="12">
        <v>575</v>
      </c>
      <c r="F11" s="12">
        <v>15</v>
      </c>
      <c r="G11" s="13">
        <f t="shared" si="0"/>
        <v>8625</v>
      </c>
      <c r="H11" s="14">
        <v>0.03</v>
      </c>
      <c r="I11" s="27">
        <f t="shared" si="1"/>
        <v>258.75</v>
      </c>
      <c r="J11" s="9"/>
    </row>
    <row r="12" spans="1:10" ht="14.25">
      <c r="A12" s="9">
        <v>7</v>
      </c>
      <c r="B12" s="10" t="s">
        <v>203</v>
      </c>
      <c r="C12" s="15">
        <v>4020</v>
      </c>
      <c r="D12" s="10" t="s">
        <v>127</v>
      </c>
      <c r="E12" s="12">
        <v>5</v>
      </c>
      <c r="F12" s="12">
        <v>42</v>
      </c>
      <c r="G12" s="13">
        <f t="shared" si="0"/>
        <v>210</v>
      </c>
      <c r="H12" s="14">
        <v>0.03</v>
      </c>
      <c r="I12" s="27">
        <f t="shared" si="1"/>
        <v>6.3</v>
      </c>
      <c r="J12" s="9"/>
    </row>
    <row r="13" spans="1:10" ht="14.25">
      <c r="A13" s="9">
        <v>8</v>
      </c>
      <c r="B13" s="10" t="s">
        <v>211</v>
      </c>
      <c r="C13" s="15"/>
      <c r="D13" s="10" t="s">
        <v>127</v>
      </c>
      <c r="E13" s="12">
        <v>100</v>
      </c>
      <c r="F13" s="12">
        <v>30</v>
      </c>
      <c r="G13" s="13">
        <f t="shared" si="0"/>
        <v>3000</v>
      </c>
      <c r="H13" s="14">
        <v>0.03</v>
      </c>
      <c r="I13" s="27">
        <f t="shared" si="1"/>
        <v>90</v>
      </c>
      <c r="J13" s="9"/>
    </row>
    <row r="14" spans="1:10" ht="14.25">
      <c r="A14" s="9">
        <v>9</v>
      </c>
      <c r="B14" s="10" t="s">
        <v>212</v>
      </c>
      <c r="C14" s="15"/>
      <c r="D14" s="10" t="s">
        <v>127</v>
      </c>
      <c r="E14" s="12">
        <v>2067</v>
      </c>
      <c r="F14" s="12">
        <v>26</v>
      </c>
      <c r="G14" s="13">
        <f t="shared" si="0"/>
        <v>53742</v>
      </c>
      <c r="H14" s="14">
        <v>0.03</v>
      </c>
      <c r="I14" s="27">
        <f t="shared" si="1"/>
        <v>1612.26</v>
      </c>
      <c r="J14" s="9"/>
    </row>
    <row r="15" spans="1:10" ht="14.25">
      <c r="A15" s="9">
        <v>10</v>
      </c>
      <c r="B15" s="10" t="s">
        <v>213</v>
      </c>
      <c r="C15" s="15" t="s">
        <v>214</v>
      </c>
      <c r="D15" s="10" t="s">
        <v>127</v>
      </c>
      <c r="E15" s="12">
        <v>1440</v>
      </c>
      <c r="F15" s="12">
        <v>12</v>
      </c>
      <c r="G15" s="13">
        <f t="shared" si="0"/>
        <v>17280</v>
      </c>
      <c r="H15" s="14">
        <v>0.03</v>
      </c>
      <c r="I15" s="27">
        <f t="shared" si="1"/>
        <v>518.4</v>
      </c>
      <c r="J15" s="9"/>
    </row>
    <row r="16" spans="1:10" ht="14.25">
      <c r="A16" s="9">
        <v>11</v>
      </c>
      <c r="B16" s="10" t="s">
        <v>215</v>
      </c>
      <c r="C16" s="15" t="s">
        <v>216</v>
      </c>
      <c r="D16" s="10" t="s">
        <v>127</v>
      </c>
      <c r="E16" s="12">
        <v>950</v>
      </c>
      <c r="F16" s="12">
        <v>10</v>
      </c>
      <c r="G16" s="13">
        <f t="shared" si="0"/>
        <v>9500</v>
      </c>
      <c r="H16" s="14">
        <v>0.03</v>
      </c>
      <c r="I16" s="27">
        <f t="shared" si="1"/>
        <v>285</v>
      </c>
      <c r="J16" s="9"/>
    </row>
    <row r="17" spans="1:10" ht="14.25">
      <c r="A17" s="9">
        <v>12</v>
      </c>
      <c r="B17" s="10" t="s">
        <v>217</v>
      </c>
      <c r="C17" s="15"/>
      <c r="D17" s="10" t="s">
        <v>127</v>
      </c>
      <c r="E17" s="12">
        <v>375</v>
      </c>
      <c r="F17" s="12">
        <v>3</v>
      </c>
      <c r="G17" s="13">
        <f t="shared" si="0"/>
        <v>1125</v>
      </c>
      <c r="H17" s="14">
        <v>0.03</v>
      </c>
      <c r="I17" s="27">
        <f t="shared" si="1"/>
        <v>33.75</v>
      </c>
      <c r="J17" s="9"/>
    </row>
    <row r="18" spans="1:10" ht="14.25">
      <c r="A18" s="9">
        <v>13</v>
      </c>
      <c r="B18" s="10" t="s">
        <v>218</v>
      </c>
      <c r="C18" s="15"/>
      <c r="D18" s="10" t="s">
        <v>127</v>
      </c>
      <c r="E18" s="12">
        <v>1300</v>
      </c>
      <c r="F18" s="12">
        <v>5.5</v>
      </c>
      <c r="G18" s="13">
        <f t="shared" si="0"/>
        <v>7150</v>
      </c>
      <c r="H18" s="14">
        <v>0.03</v>
      </c>
      <c r="I18" s="27">
        <f t="shared" si="1"/>
        <v>214.5</v>
      </c>
      <c r="J18" s="9"/>
    </row>
    <row r="19" spans="1:10" ht="14.25">
      <c r="A19" s="9">
        <v>14</v>
      </c>
      <c r="B19" s="10" t="s">
        <v>219</v>
      </c>
      <c r="C19" s="15"/>
      <c r="D19" s="10" t="s">
        <v>127</v>
      </c>
      <c r="E19" s="12">
        <v>10</v>
      </c>
      <c r="F19" s="12">
        <v>25</v>
      </c>
      <c r="G19" s="13">
        <f t="shared" si="0"/>
        <v>250</v>
      </c>
      <c r="H19" s="14">
        <v>0.03</v>
      </c>
      <c r="I19" s="27">
        <f t="shared" si="1"/>
        <v>7.5</v>
      </c>
      <c r="J19" s="9"/>
    </row>
    <row r="20" spans="1:10" ht="14.25">
      <c r="A20" s="9">
        <v>15</v>
      </c>
      <c r="B20" s="10" t="s">
        <v>207</v>
      </c>
      <c r="C20" s="15" t="s">
        <v>220</v>
      </c>
      <c r="D20" s="10" t="s">
        <v>127</v>
      </c>
      <c r="E20" s="12">
        <v>450</v>
      </c>
      <c r="F20" s="12">
        <v>16</v>
      </c>
      <c r="G20" s="13">
        <f t="shared" si="0"/>
        <v>7200</v>
      </c>
      <c r="H20" s="14">
        <v>0.03</v>
      </c>
      <c r="I20" s="27">
        <f t="shared" si="1"/>
        <v>216</v>
      </c>
      <c r="J20" s="9"/>
    </row>
    <row r="21" spans="1:10" ht="14.25">
      <c r="A21" s="9">
        <v>16</v>
      </c>
      <c r="B21" s="10" t="s">
        <v>203</v>
      </c>
      <c r="C21" s="15" t="s">
        <v>221</v>
      </c>
      <c r="D21" s="10" t="s">
        <v>127</v>
      </c>
      <c r="E21" s="12">
        <v>50</v>
      </c>
      <c r="F21" s="12">
        <v>35</v>
      </c>
      <c r="G21" s="13">
        <f t="shared" si="0"/>
        <v>1750</v>
      </c>
      <c r="H21" s="14">
        <v>0.03</v>
      </c>
      <c r="I21" s="27">
        <f t="shared" si="1"/>
        <v>52.5</v>
      </c>
      <c r="J21" s="28"/>
    </row>
    <row r="22" spans="1:10" ht="14.25">
      <c r="A22" s="9">
        <v>17</v>
      </c>
      <c r="B22" s="10" t="s">
        <v>222</v>
      </c>
      <c r="C22" s="15"/>
      <c r="D22" s="10" t="s">
        <v>57</v>
      </c>
      <c r="E22" s="12">
        <v>1</v>
      </c>
      <c r="F22" s="12">
        <v>3000</v>
      </c>
      <c r="G22" s="13">
        <f t="shared" si="0"/>
        <v>3000</v>
      </c>
      <c r="H22" s="14">
        <v>0.03</v>
      </c>
      <c r="I22" s="27">
        <f t="shared" si="1"/>
        <v>90</v>
      </c>
      <c r="J22" s="28"/>
    </row>
    <row r="23" spans="1:10" ht="14.25">
      <c r="A23" s="9">
        <v>18</v>
      </c>
      <c r="B23" s="10" t="s">
        <v>223</v>
      </c>
      <c r="C23" s="15" t="s">
        <v>224</v>
      </c>
      <c r="D23" s="10" t="s">
        <v>57</v>
      </c>
      <c r="E23" s="12">
        <v>1</v>
      </c>
      <c r="F23" s="12">
        <v>5000</v>
      </c>
      <c r="G23" s="13">
        <f t="shared" si="0"/>
        <v>5000</v>
      </c>
      <c r="H23" s="14">
        <v>0.03</v>
      </c>
      <c r="I23" s="27">
        <f t="shared" si="1"/>
        <v>150</v>
      </c>
      <c r="J23" s="28"/>
    </row>
    <row r="24" spans="1:10" ht="14.25">
      <c r="A24" s="9"/>
      <c r="B24" s="16"/>
      <c r="C24" s="12"/>
      <c r="D24" s="12"/>
      <c r="E24" s="17"/>
      <c r="F24" s="18"/>
      <c r="G24" s="19"/>
      <c r="H24" s="14"/>
      <c r="I24" s="27"/>
      <c r="J24" s="28"/>
    </row>
    <row r="25" spans="1:10" ht="14.25">
      <c r="A25" s="9"/>
      <c r="B25" s="16"/>
      <c r="C25" s="12"/>
      <c r="D25" s="12"/>
      <c r="E25" s="17"/>
      <c r="F25" s="18"/>
      <c r="G25" s="19"/>
      <c r="H25" s="14"/>
      <c r="I25" s="27"/>
      <c r="J25" s="28"/>
    </row>
    <row r="26" spans="1:10" ht="14.25">
      <c r="A26" s="9"/>
      <c r="B26" s="16"/>
      <c r="C26" s="12"/>
      <c r="D26" s="12"/>
      <c r="E26" s="17"/>
      <c r="F26" s="18"/>
      <c r="G26" s="19"/>
      <c r="H26" s="14"/>
      <c r="I26" s="27"/>
      <c r="J26" s="28"/>
    </row>
    <row r="27" spans="1:10" ht="14.25">
      <c r="A27" s="9"/>
      <c r="B27" s="16"/>
      <c r="C27" s="12"/>
      <c r="D27" s="12"/>
      <c r="E27" s="19"/>
      <c r="F27" s="18"/>
      <c r="G27" s="19"/>
      <c r="H27" s="14"/>
      <c r="I27" s="27"/>
      <c r="J27" s="28"/>
    </row>
    <row r="28" spans="1:10" ht="14.25">
      <c r="A28" s="9"/>
      <c r="B28" s="16"/>
      <c r="C28" s="12"/>
      <c r="D28" s="12"/>
      <c r="E28" s="19"/>
      <c r="F28" s="18"/>
      <c r="G28" s="19"/>
      <c r="H28" s="14"/>
      <c r="I28" s="27"/>
      <c r="J28" s="28"/>
    </row>
    <row r="29" spans="1:10" ht="14.25">
      <c r="A29" s="9"/>
      <c r="B29" s="16"/>
      <c r="C29" s="12"/>
      <c r="D29" s="12"/>
      <c r="E29" s="19"/>
      <c r="F29" s="18"/>
      <c r="G29" s="19"/>
      <c r="H29" s="14"/>
      <c r="I29" s="27"/>
      <c r="J29" s="28"/>
    </row>
    <row r="30" spans="1:10" ht="14.25">
      <c r="A30" s="9"/>
      <c r="B30" s="16"/>
      <c r="C30" s="12"/>
      <c r="D30" s="12"/>
      <c r="E30" s="19"/>
      <c r="F30" s="18"/>
      <c r="G30" s="19"/>
      <c r="H30" s="14"/>
      <c r="I30" s="27"/>
      <c r="J30" s="28"/>
    </row>
    <row r="31" spans="1:10" ht="14.25">
      <c r="A31" s="9"/>
      <c r="B31" s="16"/>
      <c r="C31" s="12"/>
      <c r="D31" s="12"/>
      <c r="E31" s="19"/>
      <c r="F31" s="18"/>
      <c r="G31" s="19"/>
      <c r="H31" s="14"/>
      <c r="I31" s="27"/>
      <c r="J31" s="28"/>
    </row>
    <row r="32" spans="1:10" ht="14.25">
      <c r="A32" s="9"/>
      <c r="B32" s="16" t="s">
        <v>45</v>
      </c>
      <c r="C32" s="12"/>
      <c r="D32" s="12"/>
      <c r="E32" s="19"/>
      <c r="F32" s="18"/>
      <c r="G32" s="20">
        <f>SUM(G6:G31)</f>
        <v>142767</v>
      </c>
      <c r="H32" s="14"/>
      <c r="I32" s="27">
        <f>SUM(I6:I29)</f>
        <v>4283.01</v>
      </c>
      <c r="J32" s="28"/>
    </row>
  </sheetData>
  <sheetProtection/>
  <mergeCells count="3">
    <mergeCell ref="A2:J2"/>
    <mergeCell ref="A3:J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钱树英</dc:creator>
  <cp:keywords/>
  <dc:description/>
  <cp:lastModifiedBy>Rainbow in mirror image</cp:lastModifiedBy>
  <cp:lastPrinted>2021-03-25T10:57:31Z</cp:lastPrinted>
  <dcterms:created xsi:type="dcterms:W3CDTF">2011-05-31T08:12:55Z</dcterms:created>
  <dcterms:modified xsi:type="dcterms:W3CDTF">2021-04-06T02:27:43Z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ECA619E34A7148688802CFC481284686</vt:lpwstr>
  </property>
  <property fmtid="{D5CDD505-2E9C-101B-9397-08002B2CF9AE}" pid="4" name="KSOProductBuildV">
    <vt:lpwstr>2052-11.1.0.10446</vt:lpwstr>
  </property>
</Properties>
</file>